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45" yWindow="915" windowWidth="17640" windowHeight="12960"/>
  </bookViews>
  <sheets>
    <sheet name="BAGS" sheetId="1" r:id="rId1"/>
  </sheets>
  <definedNames>
    <definedName name="_xlnm._FilterDatabase" localSheetId="0" hidden="1">BAGS!$A$1:$M$73</definedName>
    <definedName name="_xlnm.Print_Titles" localSheetId="0">BAGS!$1:$1</definedName>
  </definedNames>
  <calcPr calcId="145621"/>
</workbook>
</file>

<file path=xl/calcChain.xml><?xml version="1.0" encoding="utf-8"?>
<calcChain xmlns="http://schemas.openxmlformats.org/spreadsheetml/2006/main">
  <c r="L40" i="1" l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39" i="1"/>
  <c r="L20" i="1"/>
  <c r="L21" i="1"/>
  <c r="L22" i="1"/>
  <c r="L14" i="1"/>
  <c r="L15" i="1"/>
  <c r="L16" i="1"/>
  <c r="L38" i="1"/>
  <c r="L37" i="1"/>
  <c r="L13" i="1"/>
  <c r="L12" i="1"/>
  <c r="J76" i="1"/>
  <c r="L74" i="1"/>
  <c r="L75" i="1"/>
  <c r="L76" i="1"/>
  <c r="K76" i="1"/>
  <c r="I76" i="1"/>
  <c r="K72" i="1"/>
  <c r="K18" i="1"/>
  <c r="L18" i="1"/>
  <c r="K24" i="1"/>
  <c r="L24" i="1"/>
  <c r="L17" i="1"/>
  <c r="K2" i="1"/>
  <c r="L2" i="1"/>
  <c r="K3" i="1"/>
  <c r="L3" i="1"/>
  <c r="K4" i="1"/>
  <c r="L4" i="1"/>
  <c r="K5" i="1"/>
  <c r="L5" i="1"/>
  <c r="K6" i="1"/>
  <c r="L6" i="1"/>
  <c r="K7" i="1"/>
  <c r="L7" i="1"/>
  <c r="K8" i="1"/>
  <c r="L8" i="1"/>
  <c r="K9" i="1"/>
  <c r="L9" i="1"/>
  <c r="K10" i="1"/>
  <c r="L10" i="1"/>
  <c r="K11" i="1"/>
  <c r="L11" i="1"/>
  <c r="K16" i="1"/>
  <c r="K19" i="1"/>
  <c r="L19" i="1"/>
  <c r="K23" i="1"/>
  <c r="L23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43" i="1"/>
  <c r="K58" i="1"/>
  <c r="K59" i="1"/>
  <c r="K60" i="1"/>
  <c r="K61" i="1"/>
  <c r="K62" i="1"/>
  <c r="K63" i="1"/>
  <c r="K64" i="1"/>
  <c r="K65" i="1"/>
  <c r="L73" i="1"/>
  <c r="K73" i="1"/>
  <c r="I73" i="1"/>
  <c r="J73" i="1"/>
</calcChain>
</file>

<file path=xl/sharedStrings.xml><?xml version="1.0" encoding="utf-8"?>
<sst xmlns="http://schemas.openxmlformats.org/spreadsheetml/2006/main" count="514" uniqueCount="180">
  <si>
    <t xml:space="preserve">FOTO </t>
  </si>
  <si>
    <t>ARTICOLO</t>
  </si>
  <si>
    <t>COLORE</t>
  </si>
  <si>
    <t xml:space="preserve">RRP </t>
  </si>
  <si>
    <t xml:space="preserve">WHEN SOLD </t>
  </si>
  <si>
    <t>black</t>
  </si>
  <si>
    <t xml:space="preserve">  38,5 x 29 x 13</t>
  </si>
  <si>
    <t xml:space="preserve">WHOLSALE PRICE </t>
  </si>
  <si>
    <t xml:space="preserve">COD COLORE </t>
  </si>
  <si>
    <t>U900</t>
  </si>
  <si>
    <t xml:space="preserve">Borse Lavoro Donna </t>
  </si>
  <si>
    <t xml:space="preserve">MADE IN </t>
  </si>
  <si>
    <t xml:space="preserve">China </t>
  </si>
  <si>
    <t>Borse Lavoro  Uomo</t>
  </si>
  <si>
    <t xml:space="preserve">Genuine Leather </t>
  </si>
  <si>
    <t xml:space="preserve">Nylon </t>
  </si>
  <si>
    <t>2018</t>
  </si>
  <si>
    <t>38,5  x 29  x 6</t>
  </si>
  <si>
    <t xml:space="preserve">CATEGORIA </t>
  </si>
  <si>
    <t>U500</t>
  </si>
  <si>
    <t>2017</t>
  </si>
  <si>
    <t xml:space="preserve">40 x 30 x 6 </t>
  </si>
  <si>
    <t>2016</t>
  </si>
  <si>
    <t>26  x 35  x 10</t>
  </si>
  <si>
    <t>grey</t>
  </si>
  <si>
    <t>38,5  x 32  x 13</t>
  </si>
  <si>
    <t>36   x 27  x 16</t>
  </si>
  <si>
    <t>40 x 30  x 6</t>
  </si>
  <si>
    <t>29 x 38 x 10,5</t>
  </si>
  <si>
    <t>33 x 30 x 15</t>
  </si>
  <si>
    <t>nero</t>
  </si>
  <si>
    <t>Borse Lavoro Uomo</t>
  </si>
  <si>
    <t>40 x 31 x 11</t>
  </si>
  <si>
    <t>45 x 34 x 27</t>
  </si>
  <si>
    <t>U830</t>
  </si>
  <si>
    <t>Fabric</t>
  </si>
  <si>
    <t>Borse Lavoro Viaggio Unisex</t>
  </si>
  <si>
    <t>41 x 31 x 9</t>
  </si>
  <si>
    <t>37 x 27 x 10,5</t>
  </si>
  <si>
    <t>50 x 36 x 22</t>
  </si>
  <si>
    <t>Nylon</t>
  </si>
  <si>
    <t>36 x 27 x 13</t>
  </si>
  <si>
    <t>25 x 27 x 3</t>
  </si>
  <si>
    <t>30 x 40 x 15</t>
  </si>
  <si>
    <t>U254</t>
  </si>
  <si>
    <t>testa moro</t>
  </si>
  <si>
    <t>27 x 42 x 14</t>
  </si>
  <si>
    <t>Borsa lavoro viaggio unisex</t>
  </si>
  <si>
    <t>F233</t>
  </si>
  <si>
    <t>camouflage</t>
  </si>
  <si>
    <t>29x39x13</t>
  </si>
  <si>
    <t>Red</t>
  </si>
  <si>
    <t>Borsa lavoro donna</t>
  </si>
  <si>
    <t>Borsa lavoro uomo</t>
  </si>
  <si>
    <t>39x30x8,50</t>
  </si>
  <si>
    <t>dark brown</t>
  </si>
  <si>
    <t>U703</t>
  </si>
  <si>
    <t>blu navy</t>
  </si>
  <si>
    <t>29x39x15</t>
  </si>
  <si>
    <t>Borsa viaggio unisex</t>
  </si>
  <si>
    <t>49x32x16</t>
  </si>
  <si>
    <t>Nylon/leather</t>
  </si>
  <si>
    <t>Borsa lvoro donna</t>
  </si>
  <si>
    <t>39x29x5</t>
  </si>
  <si>
    <t>35x34x8</t>
  </si>
  <si>
    <t>U313</t>
  </si>
  <si>
    <t>Green</t>
  </si>
  <si>
    <t>38x30x13</t>
  </si>
  <si>
    <t>borsa lavoro donna</t>
  </si>
  <si>
    <t>U380</t>
  </si>
  <si>
    <t>taupe</t>
  </si>
  <si>
    <t>navy</t>
  </si>
  <si>
    <t>40 x 32 x 11</t>
  </si>
  <si>
    <t>30 x 46 x 14</t>
  </si>
  <si>
    <t>31 x 43 x 14</t>
  </si>
  <si>
    <t>28x 39 x 11</t>
  </si>
  <si>
    <t>MATERIAL</t>
  </si>
  <si>
    <t>F833</t>
  </si>
  <si>
    <t>55 X 33 X 25</t>
  </si>
  <si>
    <t>TOTAL</t>
  </si>
  <si>
    <t xml:space="preserve"> MISURE </t>
  </si>
  <si>
    <t>PCS</t>
  </si>
  <si>
    <t>U100 U622</t>
  </si>
  <si>
    <t>U100 U622 U900</t>
  </si>
  <si>
    <t>assorted orange navy black</t>
  </si>
  <si>
    <t>assorted orange brown dark brown off white red navy cobalto</t>
  </si>
  <si>
    <t>U100 U205 U254 U265 U500 U622 U706</t>
  </si>
  <si>
    <t>U500 U818</t>
  </si>
  <si>
    <t>red grey</t>
  </si>
  <si>
    <t>U100 U265 U500 U622 U900</t>
  </si>
  <si>
    <t>orange off white red cobalto black</t>
  </si>
  <si>
    <t>U500 U542 U610 U900</t>
  </si>
  <si>
    <t>red pink light blu black</t>
  </si>
  <si>
    <t>U100 U265 U900</t>
  </si>
  <si>
    <t>orange off white black</t>
  </si>
  <si>
    <t xml:space="preserve">U100 U542 U610 </t>
  </si>
  <si>
    <t>orange pink light blu</t>
  </si>
  <si>
    <t>orange cobalto</t>
  </si>
  <si>
    <t>U254 U205 U900</t>
  </si>
  <si>
    <t>dark brown brown black</t>
  </si>
  <si>
    <t>Borse Lavoro Uomo 2 zip</t>
  </si>
  <si>
    <t>Borse Lavoro Uomo 1 zip</t>
  </si>
  <si>
    <t>U205 U254 U900</t>
  </si>
  <si>
    <t>brown dark brown black</t>
  </si>
  <si>
    <t>Zaino</t>
  </si>
  <si>
    <t>U224 U500</t>
  </si>
  <si>
    <t>kaki red</t>
  </si>
  <si>
    <t>U224 U500 U900</t>
  </si>
  <si>
    <t>kaki red black</t>
  </si>
  <si>
    <t>F233 U706</t>
  </si>
  <si>
    <t>camouflage navy</t>
  </si>
  <si>
    <t>U404 U500</t>
  </si>
  <si>
    <t>yellow red</t>
  </si>
  <si>
    <t>U224 U703</t>
  </si>
  <si>
    <t>kaki blu</t>
  </si>
  <si>
    <t>U100 U380</t>
  </si>
  <si>
    <t>Orange taupe</t>
  </si>
  <si>
    <t>U313 U706 U900</t>
  </si>
  <si>
    <t>Green navy black</t>
  </si>
  <si>
    <t xml:space="preserve">U313 U706   </t>
  </si>
  <si>
    <t>Green navy</t>
  </si>
  <si>
    <t>U313 U706</t>
  </si>
  <si>
    <t>U254 U900</t>
  </si>
  <si>
    <t>dark brown black</t>
  </si>
  <si>
    <t>Leather</t>
  </si>
  <si>
    <t>Cartella 2 zip</t>
  </si>
  <si>
    <t>U706 U830</t>
  </si>
  <si>
    <t>Blu grey</t>
  </si>
  <si>
    <t xml:space="preserve">U706 </t>
  </si>
  <si>
    <t>Cartella 1 zip</t>
  </si>
  <si>
    <t>40 x 31 x 9</t>
  </si>
  <si>
    <t>U706 U900</t>
  </si>
  <si>
    <t>nylon</t>
  </si>
  <si>
    <t>navy black</t>
  </si>
  <si>
    <t>40 x 32 x 15</t>
  </si>
  <si>
    <t>Cross body</t>
  </si>
  <si>
    <t>41 x 29 x 6</t>
  </si>
  <si>
    <t>Messenger</t>
  </si>
  <si>
    <t>38 x 27 x 10</t>
  </si>
  <si>
    <t>30 x 42 x 18</t>
  </si>
  <si>
    <t>49 x 29 x 21</t>
  </si>
  <si>
    <t>Borsoncino</t>
  </si>
  <si>
    <t>Cosmetic case</t>
  </si>
  <si>
    <t>24 x 15 x 14</t>
  </si>
  <si>
    <t>Cartella 1 chiusura</t>
  </si>
  <si>
    <t>40 x 29 x 9</t>
  </si>
  <si>
    <t>Cartella 2 chiusure</t>
  </si>
  <si>
    <t>44 x 30 x 11,5</t>
  </si>
  <si>
    <t>30x40x20</t>
  </si>
  <si>
    <t>blu grey</t>
  </si>
  <si>
    <t>30x44x20</t>
  </si>
  <si>
    <t>2019</t>
  </si>
  <si>
    <t>30x51x15</t>
  </si>
  <si>
    <t>29x40x11</t>
  </si>
  <si>
    <t>40x31x11</t>
  </si>
  <si>
    <t>45x31x12</t>
  </si>
  <si>
    <t>Tracolla</t>
  </si>
  <si>
    <t>38x27x10</t>
  </si>
  <si>
    <t>41x29x6</t>
  </si>
  <si>
    <t>42x30x13</t>
  </si>
  <si>
    <t>Trolley pilot</t>
  </si>
  <si>
    <t>44x39x22</t>
  </si>
  <si>
    <t>Trolley cabina</t>
  </si>
  <si>
    <t>55x39x19</t>
  </si>
  <si>
    <t>Beauty</t>
  </si>
  <si>
    <t>24x11x8,5</t>
  </si>
  <si>
    <t>37x27x10</t>
  </si>
  <si>
    <t>F139 U900</t>
  </si>
  <si>
    <t>blu black</t>
  </si>
  <si>
    <t>Portadocumenti</t>
  </si>
  <si>
    <t>37x28</t>
  </si>
  <si>
    <t>39x29x6</t>
  </si>
  <si>
    <t>cartella 2 zip</t>
  </si>
  <si>
    <t>40x32x11</t>
  </si>
  <si>
    <t>38x28x10</t>
  </si>
  <si>
    <t>Fabric/leather</t>
  </si>
  <si>
    <t>30x40x6</t>
  </si>
  <si>
    <t>31x41x11</t>
  </si>
  <si>
    <t>Portafoglio uomo century</t>
  </si>
  <si>
    <t>Portafoglio uomo shiny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</si>
</sst>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€-42D]"/>
  </numFmts>
  <fonts count="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10"/>
      <name val="Arial"/>
      <family val="2"/>
    </font>
    <font>
      <b/>
      <sz val="11"/>
      <color indexed="62"/>
      <name val="Arial"/>
      <family val="2"/>
    </font>
    <font>
      <b/>
      <sz val="10"/>
      <color indexed="8"/>
      <name val="Arial"/>
      <family val="2"/>
    </font>
    <font>
      <sz val="11"/>
      <color theme="1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16">
    <xf numFmtId="0" fontId="0" fillId="0" borderId="0" xfId="0"/>
    <xf numFmtId="0" fontId="3" fillId="0" borderId="0" xfId="0" applyFont="1"/>
    <xf numFmtId="0" fontId="6" fillId="0" borderId="0" xfId="0" applyFont="1"/>
    <xf numFmtId="0" fontId="2" fillId="2" borderId="0" xfId="2" applyFont="1" applyFill="1" applyBorder="1" applyAlignment="1">
      <alignment horizontal="center" vertical="center" wrapText="1"/>
    </xf>
    <xf numFmtId="164" fontId="2" fillId="2" borderId="0" xfId="2" applyNumberFormat="1" applyFont="1" applyFill="1" applyBorder="1" applyAlignment="1">
      <alignment horizontal="center" vertical="center" wrapText="1"/>
    </xf>
    <xf numFmtId="0" fontId="3" fillId="0" borderId="0" xfId="0" applyFont="1" applyBorder="1"/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horizontal="center" vertical="center"/>
    </xf>
    <xf numFmtId="49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Border="1"/>
    <xf numFmtId="0" fontId="8" fillId="3" borderId="0" xfId="0" applyFont="1" applyFill="1" applyBorder="1" applyAlignment="1">
      <alignment horizontal="center"/>
    </xf>
    <xf numFmtId="0" fontId="7" fillId="3" borderId="0" xfId="0" applyFont="1" applyFill="1" applyBorder="1"/>
    <xf numFmtId="164" fontId="7" fillId="3" borderId="0" xfId="0" applyNumberFormat="1" applyFont="1" applyFill="1" applyBorder="1" applyAlignment="1">
      <alignment horizontal="center"/>
    </xf>
    <xf numFmtId="0" fontId="9" fillId="0" borderId="0" xfId="2" applyFont="1" applyBorder="1" applyAlignment="1">
      <alignment horizontal="center" vertical="center" wrapText="1"/>
    </xf>
  </cellXfs>
  <cellStyles count="3">
    <cellStyle name="Excel Built-in Normal" xfId="1"/>
    <cellStyle name="Normal" xfId="0" builtinId="0"/>
    <cellStyle name="Normal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57150</xdr:rowOff>
    </xdr:from>
    <xdr:to>
      <xdr:col>0</xdr:col>
      <xdr:colOff>2847975</xdr:colOff>
      <xdr:row>1</xdr:row>
      <xdr:rowOff>2152650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81000"/>
          <a:ext cx="27717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</xdr:row>
      <xdr:rowOff>0</xdr:rowOff>
    </xdr:from>
    <xdr:to>
      <xdr:col>0</xdr:col>
      <xdr:colOff>2505075</xdr:colOff>
      <xdr:row>4</xdr:row>
      <xdr:rowOff>28575</xdr:rowOff>
    </xdr:to>
    <xdr:pic>
      <xdr:nvPicPr>
        <xdr:cNvPr id="1026" name="Immagine 2" descr="https://www.spaldingbros.com/media/catalog/product/cache/0/image/a4e40ebdc3e371adff845072e1c73f37/1/8/185600u265_01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4800600"/>
          <a:ext cx="23050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4</xdr:row>
      <xdr:rowOff>0</xdr:rowOff>
    </xdr:from>
    <xdr:to>
      <xdr:col>0</xdr:col>
      <xdr:colOff>2781300</xdr:colOff>
      <xdr:row>5</xdr:row>
      <xdr:rowOff>95250</xdr:rowOff>
    </xdr:to>
    <xdr:pic>
      <xdr:nvPicPr>
        <xdr:cNvPr id="1027" name="mainProductImage" descr="Zaino donna bellevu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7077075"/>
          <a:ext cx="24288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</xdr:row>
      <xdr:rowOff>47625</xdr:rowOff>
    </xdr:from>
    <xdr:to>
      <xdr:col>0</xdr:col>
      <xdr:colOff>2743200</xdr:colOff>
      <xdr:row>8</xdr:row>
      <xdr:rowOff>257175</xdr:rowOff>
    </xdr:to>
    <xdr:pic>
      <xdr:nvPicPr>
        <xdr:cNvPr id="1028" name="mainProductImage" descr="Bellevue short handles briefcas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" y="14154150"/>
          <a:ext cx="248602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9</xdr:row>
      <xdr:rowOff>0</xdr:rowOff>
    </xdr:from>
    <xdr:to>
      <xdr:col>0</xdr:col>
      <xdr:colOff>2667000</xdr:colOff>
      <xdr:row>10</xdr:row>
      <xdr:rowOff>285750</xdr:rowOff>
    </xdr:to>
    <xdr:pic>
      <xdr:nvPicPr>
        <xdr:cNvPr id="1029" name="Immagine 8" descr="SHOPPING MAXI DONNA BELLEVU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0" y="18659475"/>
          <a:ext cx="243840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22</xdr:row>
      <xdr:rowOff>9525</xdr:rowOff>
    </xdr:from>
    <xdr:to>
      <xdr:col>0</xdr:col>
      <xdr:colOff>2609850</xdr:colOff>
      <xdr:row>23</xdr:row>
      <xdr:rowOff>19050</xdr:rowOff>
    </xdr:to>
    <xdr:pic>
      <xdr:nvPicPr>
        <xdr:cNvPr id="1030" name="Immagine 9" descr="Cartella 1 man 1 zip manhatta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48263175"/>
          <a:ext cx="22479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25</xdr:row>
      <xdr:rowOff>38100</xdr:rowOff>
    </xdr:from>
    <xdr:to>
      <xdr:col>0</xdr:col>
      <xdr:colOff>2600325</xdr:colOff>
      <xdr:row>26</xdr:row>
      <xdr:rowOff>142875</xdr:rowOff>
    </xdr:to>
    <xdr:pic>
      <xdr:nvPicPr>
        <xdr:cNvPr id="1031" name="Immagine 11" descr="SHOPPING DONNA LOS ANGELE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" y="55121175"/>
          <a:ext cx="23907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27</xdr:row>
      <xdr:rowOff>95250</xdr:rowOff>
    </xdr:from>
    <xdr:to>
      <xdr:col>0</xdr:col>
      <xdr:colOff>2352675</xdr:colOff>
      <xdr:row>28</xdr:row>
      <xdr:rowOff>142875</xdr:rowOff>
    </xdr:to>
    <xdr:pic>
      <xdr:nvPicPr>
        <xdr:cNvPr id="1032" name="Immagine 12" descr="Zaino m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" y="59731275"/>
          <a:ext cx="21336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27</xdr:row>
      <xdr:rowOff>2143125</xdr:rowOff>
    </xdr:from>
    <xdr:to>
      <xdr:col>0</xdr:col>
      <xdr:colOff>2752725</xdr:colOff>
      <xdr:row>29</xdr:row>
      <xdr:rowOff>133350</xdr:rowOff>
    </xdr:to>
    <xdr:pic>
      <xdr:nvPicPr>
        <xdr:cNvPr id="1033" name="Immagine 13" descr="ZAINO PACKABL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" y="61779150"/>
          <a:ext cx="253365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28</xdr:row>
      <xdr:rowOff>2238375</xdr:rowOff>
    </xdr:from>
    <xdr:to>
      <xdr:col>0</xdr:col>
      <xdr:colOff>2828925</xdr:colOff>
      <xdr:row>30</xdr:row>
      <xdr:rowOff>28575</xdr:rowOff>
    </xdr:to>
    <xdr:pic>
      <xdr:nvPicPr>
        <xdr:cNvPr id="1034" name="Immagine 14" descr="BORSONE PACKABL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64150875"/>
          <a:ext cx="271462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</xdr:row>
      <xdr:rowOff>57150</xdr:rowOff>
    </xdr:from>
    <xdr:to>
      <xdr:col>0</xdr:col>
      <xdr:colOff>2571750</xdr:colOff>
      <xdr:row>31</xdr:row>
      <xdr:rowOff>266700</xdr:rowOff>
    </xdr:to>
    <xdr:pic>
      <xdr:nvPicPr>
        <xdr:cNvPr id="1035" name="Immagine 16" descr="Borsone chan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975" y="66522600"/>
          <a:ext cx="239077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</xdr:row>
      <xdr:rowOff>142875</xdr:rowOff>
    </xdr:from>
    <xdr:to>
      <xdr:col>0</xdr:col>
      <xdr:colOff>2295525</xdr:colOff>
      <xdr:row>5</xdr:row>
      <xdr:rowOff>2381250</xdr:rowOff>
    </xdr:to>
    <xdr:pic>
      <xdr:nvPicPr>
        <xdr:cNvPr id="1036" name="Immagine 23" descr="SHOPPING MATILDA BELLEVU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9496425"/>
          <a:ext cx="214312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6</xdr:row>
      <xdr:rowOff>0</xdr:rowOff>
    </xdr:from>
    <xdr:to>
      <xdr:col>0</xdr:col>
      <xdr:colOff>2790825</xdr:colOff>
      <xdr:row>7</xdr:row>
      <xdr:rowOff>85725</xdr:rowOff>
    </xdr:to>
    <xdr:pic>
      <xdr:nvPicPr>
        <xdr:cNvPr id="1037" name="Immagine 25" descr="Shopping media donna bellevu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71475" y="11830050"/>
          <a:ext cx="241935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8</xdr:row>
      <xdr:rowOff>0</xdr:rowOff>
    </xdr:from>
    <xdr:to>
      <xdr:col>0</xdr:col>
      <xdr:colOff>2905125</xdr:colOff>
      <xdr:row>8</xdr:row>
      <xdr:rowOff>2228850</xdr:rowOff>
    </xdr:to>
    <xdr:pic>
      <xdr:nvPicPr>
        <xdr:cNvPr id="1038" name="Immagine 28" descr="Bellevue woman backpack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1975" y="16383000"/>
          <a:ext cx="23431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</xdr:row>
      <xdr:rowOff>38100</xdr:rowOff>
    </xdr:from>
    <xdr:to>
      <xdr:col>0</xdr:col>
      <xdr:colOff>2343150</xdr:colOff>
      <xdr:row>11</xdr:row>
      <xdr:rowOff>47625</xdr:rowOff>
    </xdr:to>
    <xdr:pic>
      <xdr:nvPicPr>
        <xdr:cNvPr id="1039" name="mainProductImage" descr="Shopping donna bellevu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20974050"/>
          <a:ext cx="22860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18</xdr:row>
      <xdr:rowOff>85725</xdr:rowOff>
    </xdr:from>
    <xdr:to>
      <xdr:col>0</xdr:col>
      <xdr:colOff>2647950</xdr:colOff>
      <xdr:row>18</xdr:row>
      <xdr:rowOff>2219325</xdr:rowOff>
    </xdr:to>
    <xdr:pic>
      <xdr:nvPicPr>
        <xdr:cNvPr id="1040" name="Immagine 31" descr="GREY FLANEL CARTELLA 2 ZIP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" y="39233475"/>
          <a:ext cx="234315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2314575</xdr:colOff>
      <xdr:row>27</xdr:row>
      <xdr:rowOff>57150</xdr:rowOff>
    </xdr:to>
    <xdr:pic>
      <xdr:nvPicPr>
        <xdr:cNvPr id="1041" name="Immagine 34" descr="BUSTA TRACOLLA BODY BAG SLY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7359550"/>
          <a:ext cx="231457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31</xdr:row>
      <xdr:rowOff>0</xdr:rowOff>
    </xdr:from>
    <xdr:to>
      <xdr:col>0</xdr:col>
      <xdr:colOff>2581275</xdr:colOff>
      <xdr:row>32</xdr:row>
      <xdr:rowOff>123825</xdr:rowOff>
    </xdr:to>
    <xdr:pic>
      <xdr:nvPicPr>
        <xdr:cNvPr id="1042" name="Immagine 37" descr="Bellevue woman backpack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4800" y="68741925"/>
          <a:ext cx="2276475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32</xdr:row>
      <xdr:rowOff>0</xdr:rowOff>
    </xdr:from>
    <xdr:to>
      <xdr:col>0</xdr:col>
      <xdr:colOff>2790825</xdr:colOff>
      <xdr:row>33</xdr:row>
      <xdr:rowOff>304800</xdr:rowOff>
    </xdr:to>
    <xdr:pic>
      <xdr:nvPicPr>
        <xdr:cNvPr id="1043" name="Immagine 39" descr="BORSA SHOPPING BRENT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66700" y="71018400"/>
          <a:ext cx="25241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2571750</xdr:colOff>
      <xdr:row>34</xdr:row>
      <xdr:rowOff>257175</xdr:rowOff>
    </xdr:to>
    <xdr:pic>
      <xdr:nvPicPr>
        <xdr:cNvPr id="1044" name="Immagine 43" descr="Bellevue short handles briefcas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3294875"/>
          <a:ext cx="257175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2571750</xdr:colOff>
      <xdr:row>35</xdr:row>
      <xdr:rowOff>257175</xdr:rowOff>
    </xdr:to>
    <xdr:pic>
      <xdr:nvPicPr>
        <xdr:cNvPr id="1045" name="Immagine 44" descr="Bellevue short handles briefcas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5571350"/>
          <a:ext cx="257175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2571750</xdr:colOff>
      <xdr:row>36</xdr:row>
      <xdr:rowOff>257175</xdr:rowOff>
    </xdr:to>
    <xdr:pic>
      <xdr:nvPicPr>
        <xdr:cNvPr id="1046" name="Immagine 45" descr="Bellevue short handles briefcas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7847825"/>
          <a:ext cx="257175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34</xdr:row>
      <xdr:rowOff>2266950</xdr:rowOff>
    </xdr:from>
    <xdr:to>
      <xdr:col>0</xdr:col>
      <xdr:colOff>2695575</xdr:colOff>
      <xdr:row>36</xdr:row>
      <xdr:rowOff>0</xdr:rowOff>
    </xdr:to>
    <xdr:pic>
      <xdr:nvPicPr>
        <xdr:cNvPr id="1047" name="Immagine 46" descr="Bellevue woman backpack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5775" y="77838300"/>
          <a:ext cx="22098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42</xdr:row>
      <xdr:rowOff>180975</xdr:rowOff>
    </xdr:from>
    <xdr:to>
      <xdr:col>0</xdr:col>
      <xdr:colOff>2476500</xdr:colOff>
      <xdr:row>42</xdr:row>
      <xdr:rowOff>2105025</xdr:rowOff>
    </xdr:to>
    <xdr:pic>
      <xdr:nvPicPr>
        <xdr:cNvPr id="1048" name="Immagine 48" descr="BORSONE ZAINO HUNTER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0075" y="93964125"/>
          <a:ext cx="18764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60</xdr:row>
      <xdr:rowOff>114300</xdr:rowOff>
    </xdr:from>
    <xdr:to>
      <xdr:col>0</xdr:col>
      <xdr:colOff>2324100</xdr:colOff>
      <xdr:row>60</xdr:row>
      <xdr:rowOff>2066925</xdr:rowOff>
    </xdr:to>
    <xdr:pic>
      <xdr:nvPicPr>
        <xdr:cNvPr id="1049" name="Immagine 51" descr="Cartella 1 zip linea donna nylon century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0" y="134874000"/>
          <a:ext cx="19431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65</xdr:row>
      <xdr:rowOff>133350</xdr:rowOff>
    </xdr:from>
    <xdr:to>
      <xdr:col>0</xdr:col>
      <xdr:colOff>2552700</xdr:colOff>
      <xdr:row>65</xdr:row>
      <xdr:rowOff>2238375</xdr:rowOff>
    </xdr:to>
    <xdr:pic>
      <xdr:nvPicPr>
        <xdr:cNvPr id="1050" name="Immagine 52" descr="Zaino large - linea palm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47675" y="146275425"/>
          <a:ext cx="210502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64</xdr:row>
      <xdr:rowOff>114300</xdr:rowOff>
    </xdr:from>
    <xdr:to>
      <xdr:col>0</xdr:col>
      <xdr:colOff>2562225</xdr:colOff>
      <xdr:row>64</xdr:row>
      <xdr:rowOff>2152650</xdr:rowOff>
    </xdr:to>
    <xdr:pic>
      <xdr:nvPicPr>
        <xdr:cNvPr id="1051" name="Immagine 53" descr="Zaino large chang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9100" y="143979900"/>
          <a:ext cx="21431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57</xdr:row>
      <xdr:rowOff>57150</xdr:rowOff>
    </xdr:from>
    <xdr:to>
      <xdr:col>0</xdr:col>
      <xdr:colOff>2724150</xdr:colOff>
      <xdr:row>57</xdr:row>
      <xdr:rowOff>2228850</xdr:rowOff>
    </xdr:to>
    <xdr:pic>
      <xdr:nvPicPr>
        <xdr:cNvPr id="1052" name="Immagine 55" descr="ZAINO METROPOLITA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42925" y="127987425"/>
          <a:ext cx="21812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58</xdr:row>
      <xdr:rowOff>0</xdr:rowOff>
    </xdr:from>
    <xdr:to>
      <xdr:col>0</xdr:col>
      <xdr:colOff>2609850</xdr:colOff>
      <xdr:row>58</xdr:row>
      <xdr:rowOff>2181225</xdr:rowOff>
    </xdr:to>
    <xdr:pic>
      <xdr:nvPicPr>
        <xdr:cNvPr id="1053" name="Immagine 57" descr="Bellevue short handles briefcas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9575" y="130206750"/>
          <a:ext cx="2200275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59</xdr:row>
      <xdr:rowOff>228600</xdr:rowOff>
    </xdr:from>
    <xdr:to>
      <xdr:col>0</xdr:col>
      <xdr:colOff>2476500</xdr:colOff>
      <xdr:row>59</xdr:row>
      <xdr:rowOff>2095500</xdr:rowOff>
    </xdr:to>
    <xdr:pic>
      <xdr:nvPicPr>
        <xdr:cNvPr id="1054" name="Immagine 59" descr="Shopping vertical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95300" y="132711825"/>
          <a:ext cx="19812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0</xdr:col>
      <xdr:colOff>2286000</xdr:colOff>
      <xdr:row>62</xdr:row>
      <xdr:rowOff>28575</xdr:rowOff>
    </xdr:to>
    <xdr:pic>
      <xdr:nvPicPr>
        <xdr:cNvPr id="1055" name="Immagine 60" descr="Cartella 1 zip linea donna nylon century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37045700"/>
          <a:ext cx="228600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2390775</xdr:colOff>
      <xdr:row>63</xdr:row>
      <xdr:rowOff>95250</xdr:rowOff>
    </xdr:to>
    <xdr:pic>
      <xdr:nvPicPr>
        <xdr:cNvPr id="1056" name="Immagine 6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39312650"/>
          <a:ext cx="23907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2390775</xdr:colOff>
      <xdr:row>64</xdr:row>
      <xdr:rowOff>95250</xdr:rowOff>
    </xdr:to>
    <xdr:pic>
      <xdr:nvPicPr>
        <xdr:cNvPr id="1057" name="Immagine 6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41589125"/>
          <a:ext cx="23907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</xdr:row>
      <xdr:rowOff>2095500</xdr:rowOff>
    </xdr:from>
    <xdr:to>
      <xdr:col>0</xdr:col>
      <xdr:colOff>2781300</xdr:colOff>
      <xdr:row>2</xdr:row>
      <xdr:rowOff>2266950</xdr:rowOff>
    </xdr:to>
    <xdr:pic>
      <xdr:nvPicPr>
        <xdr:cNvPr id="1058" name="Immagine 74" descr="CARTELLA 1 ZIP SLY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00050" y="2419350"/>
          <a:ext cx="238125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2324100</xdr:colOff>
      <xdr:row>17</xdr:row>
      <xdr:rowOff>0</xdr:rowOff>
    </xdr:to>
    <xdr:pic>
      <xdr:nvPicPr>
        <xdr:cNvPr id="1059" name="Immagine 6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4594800"/>
          <a:ext cx="232410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2419350</xdr:colOff>
      <xdr:row>25</xdr:row>
      <xdr:rowOff>38100</xdr:rowOff>
    </xdr:to>
    <xdr:pic>
      <xdr:nvPicPr>
        <xdr:cNvPr id="1060" name="Immagine 6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52806600"/>
          <a:ext cx="241935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2247900</xdr:colOff>
      <xdr:row>24</xdr:row>
      <xdr:rowOff>9525</xdr:rowOff>
    </xdr:to>
    <xdr:pic>
      <xdr:nvPicPr>
        <xdr:cNvPr id="1061" name="Immagine 7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50530125"/>
          <a:ext cx="22479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2343150</xdr:colOff>
      <xdr:row>19</xdr:row>
      <xdr:rowOff>2133600</xdr:rowOff>
    </xdr:to>
    <xdr:pic>
      <xdr:nvPicPr>
        <xdr:cNvPr id="1062" name="Immagine 7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1424225"/>
          <a:ext cx="234315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2419350</xdr:colOff>
      <xdr:row>16</xdr:row>
      <xdr:rowOff>85725</xdr:rowOff>
    </xdr:to>
    <xdr:pic>
      <xdr:nvPicPr>
        <xdr:cNvPr id="1063" name="Immagine 7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2318325"/>
          <a:ext cx="241935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2381250</xdr:colOff>
      <xdr:row>12</xdr:row>
      <xdr:rowOff>95250</xdr:rowOff>
    </xdr:to>
    <xdr:pic>
      <xdr:nvPicPr>
        <xdr:cNvPr id="1064" name="Immagine 8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3212425"/>
          <a:ext cx="238125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11</xdr:row>
      <xdr:rowOff>2162175</xdr:rowOff>
    </xdr:from>
    <xdr:to>
      <xdr:col>0</xdr:col>
      <xdr:colOff>2600325</xdr:colOff>
      <xdr:row>12</xdr:row>
      <xdr:rowOff>2228850</xdr:rowOff>
    </xdr:to>
    <xdr:pic>
      <xdr:nvPicPr>
        <xdr:cNvPr id="1065" name="Immagine 8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7650" y="25374600"/>
          <a:ext cx="235267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76200</xdr:rowOff>
    </xdr:from>
    <xdr:to>
      <xdr:col>0</xdr:col>
      <xdr:colOff>2400300</xdr:colOff>
      <xdr:row>15</xdr:row>
      <xdr:rowOff>133350</xdr:rowOff>
    </xdr:to>
    <xdr:pic>
      <xdr:nvPicPr>
        <xdr:cNvPr id="1066" name="Immagine 89" descr="BUSTA TRACOLLA BODY BAG SLY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30118050"/>
          <a:ext cx="231457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2114550</xdr:colOff>
      <xdr:row>71</xdr:row>
      <xdr:rowOff>2181225</xdr:rowOff>
    </xdr:to>
    <xdr:pic>
      <xdr:nvPicPr>
        <xdr:cNvPr id="1067" name="Immagine 50" descr="Zaino nylon colour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59800925"/>
          <a:ext cx="21145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73</xdr:row>
      <xdr:rowOff>66675</xdr:rowOff>
    </xdr:from>
    <xdr:to>
      <xdr:col>0</xdr:col>
      <xdr:colOff>2486025</xdr:colOff>
      <xdr:row>73</xdr:row>
      <xdr:rowOff>2257425</xdr:rowOff>
    </xdr:to>
    <xdr:pic>
      <xdr:nvPicPr>
        <xdr:cNvPr id="1068" name="Immagine 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5275" y="162334575"/>
          <a:ext cx="21907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74</xdr:row>
      <xdr:rowOff>133350</xdr:rowOff>
    </xdr:from>
    <xdr:to>
      <xdr:col>0</xdr:col>
      <xdr:colOff>2533650</xdr:colOff>
      <xdr:row>74</xdr:row>
      <xdr:rowOff>2152650</xdr:rowOff>
    </xdr:to>
    <xdr:pic>
      <xdr:nvPicPr>
        <xdr:cNvPr id="1069" name="Immagine 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5725" y="164677725"/>
          <a:ext cx="244792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13</xdr:row>
      <xdr:rowOff>66675</xdr:rowOff>
    </xdr:from>
    <xdr:to>
      <xdr:col>0</xdr:col>
      <xdr:colOff>2524125</xdr:colOff>
      <xdr:row>14</xdr:row>
      <xdr:rowOff>57150</xdr:rowOff>
    </xdr:to>
    <xdr:pic>
      <xdr:nvPicPr>
        <xdr:cNvPr id="1070" name="Immagine 49" descr="ZAINO RETTANGOLARE SLY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7175" y="27832050"/>
          <a:ext cx="226695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45</xdr:row>
      <xdr:rowOff>2257425</xdr:rowOff>
    </xdr:from>
    <xdr:to>
      <xdr:col>0</xdr:col>
      <xdr:colOff>2533650</xdr:colOff>
      <xdr:row>46</xdr:row>
      <xdr:rowOff>2019300</xdr:rowOff>
    </xdr:to>
    <xdr:pic>
      <xdr:nvPicPr>
        <xdr:cNvPr id="1071" name="Immagine 58" descr="LINCOLN SOTTOBRACCIO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95300" y="102870000"/>
          <a:ext cx="203835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47</xdr:row>
      <xdr:rowOff>85725</xdr:rowOff>
    </xdr:from>
    <xdr:to>
      <xdr:col>0</xdr:col>
      <xdr:colOff>2533650</xdr:colOff>
      <xdr:row>47</xdr:row>
      <xdr:rowOff>2238375</xdr:rowOff>
    </xdr:to>
    <xdr:pic>
      <xdr:nvPicPr>
        <xdr:cNvPr id="1072" name="Immagine 62" descr="LINCOLN CARTELLA SLIM 1 ZIP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1000" y="105251250"/>
          <a:ext cx="2152650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48</xdr:row>
      <xdr:rowOff>38100</xdr:rowOff>
    </xdr:from>
    <xdr:to>
      <xdr:col>0</xdr:col>
      <xdr:colOff>2581275</xdr:colOff>
      <xdr:row>49</xdr:row>
      <xdr:rowOff>9525</xdr:rowOff>
    </xdr:to>
    <xdr:pic>
      <xdr:nvPicPr>
        <xdr:cNvPr id="1073" name="Immagine 63" descr="LINCOLN CARTELLA 2 ZIP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2900" y="107480100"/>
          <a:ext cx="22383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40</xdr:row>
      <xdr:rowOff>76200</xdr:rowOff>
    </xdr:from>
    <xdr:to>
      <xdr:col>0</xdr:col>
      <xdr:colOff>2486025</xdr:colOff>
      <xdr:row>40</xdr:row>
      <xdr:rowOff>2124075</xdr:rowOff>
    </xdr:to>
    <xdr:pic>
      <xdr:nvPicPr>
        <xdr:cNvPr id="1074" name="Immagine 79" descr="BORSONE HUNTER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7675" y="89306400"/>
          <a:ext cx="203835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35</xdr:row>
      <xdr:rowOff>1914525</xdr:rowOff>
    </xdr:from>
    <xdr:to>
      <xdr:col>0</xdr:col>
      <xdr:colOff>2619375</xdr:colOff>
      <xdr:row>36</xdr:row>
      <xdr:rowOff>2228850</xdr:rowOff>
    </xdr:to>
    <xdr:pic>
      <xdr:nvPicPr>
        <xdr:cNvPr id="1075" name="Immagine 82" descr="CARTELLA 2 ZIP HUNTER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0500" y="79762350"/>
          <a:ext cx="24288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37</xdr:row>
      <xdr:rowOff>142875</xdr:rowOff>
    </xdr:from>
    <xdr:to>
      <xdr:col>0</xdr:col>
      <xdr:colOff>2695575</xdr:colOff>
      <xdr:row>37</xdr:row>
      <xdr:rowOff>2200275</xdr:rowOff>
    </xdr:to>
    <xdr:pic>
      <xdr:nvPicPr>
        <xdr:cNvPr id="1076" name="Immagine 84" descr="CARTELLA 1 ZIP HUNTER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8175" y="82543650"/>
          <a:ext cx="2057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95250</xdr:rowOff>
    </xdr:from>
    <xdr:to>
      <xdr:col>0</xdr:col>
      <xdr:colOff>2381250</xdr:colOff>
      <xdr:row>38</xdr:row>
      <xdr:rowOff>2200275</xdr:rowOff>
    </xdr:to>
    <xdr:pic>
      <xdr:nvPicPr>
        <xdr:cNvPr id="1077" name="Immagine 85" descr="BORSA TRACOLLA POSTINO HUNTER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85750" y="84772500"/>
          <a:ext cx="20955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45</xdr:row>
      <xdr:rowOff>66675</xdr:rowOff>
    </xdr:from>
    <xdr:to>
      <xdr:col>0</xdr:col>
      <xdr:colOff>2619375</xdr:colOff>
      <xdr:row>45</xdr:row>
      <xdr:rowOff>2266950</xdr:rowOff>
    </xdr:to>
    <xdr:pic>
      <xdr:nvPicPr>
        <xdr:cNvPr id="1078" name="Immagine 87" descr="TRACOLLA EASY NEW BALLISTIC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8625" y="100679250"/>
          <a:ext cx="219075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48</xdr:row>
      <xdr:rowOff>2105025</xdr:rowOff>
    </xdr:from>
    <xdr:to>
      <xdr:col>0</xdr:col>
      <xdr:colOff>2638425</xdr:colOff>
      <xdr:row>49</xdr:row>
      <xdr:rowOff>2152650</xdr:rowOff>
    </xdr:to>
    <xdr:pic>
      <xdr:nvPicPr>
        <xdr:cNvPr id="1079" name="Immagine 88" descr="CARTELLA 1 ZIP GREY FLANEL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14325" y="109547025"/>
          <a:ext cx="23241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50</xdr:row>
      <xdr:rowOff>38100</xdr:rowOff>
    </xdr:from>
    <xdr:to>
      <xdr:col>0</xdr:col>
      <xdr:colOff>2495550</xdr:colOff>
      <xdr:row>50</xdr:row>
      <xdr:rowOff>2095500</xdr:rowOff>
    </xdr:to>
    <xdr:pic>
      <xdr:nvPicPr>
        <xdr:cNvPr id="1080" name="Immagine 90" descr="ZAINO SMALL GREY FLANEL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38150" y="112033050"/>
          <a:ext cx="2057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51</xdr:row>
      <xdr:rowOff>114300</xdr:rowOff>
    </xdr:from>
    <xdr:to>
      <xdr:col>0</xdr:col>
      <xdr:colOff>2581275</xdr:colOff>
      <xdr:row>51</xdr:row>
      <xdr:rowOff>2181225</xdr:rowOff>
    </xdr:to>
    <xdr:pic>
      <xdr:nvPicPr>
        <xdr:cNvPr id="1081" name="Immagine 91" descr="ZAINO LARGE GREY FLANEL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14350" y="114385725"/>
          <a:ext cx="20669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54</xdr:row>
      <xdr:rowOff>57150</xdr:rowOff>
    </xdr:from>
    <xdr:to>
      <xdr:col>0</xdr:col>
      <xdr:colOff>2647950</xdr:colOff>
      <xdr:row>54</xdr:row>
      <xdr:rowOff>2257425</xdr:rowOff>
    </xdr:to>
    <xdr:pic>
      <xdr:nvPicPr>
        <xdr:cNvPr id="1082" name="Immagine 93" descr="Zaino vermont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57200" y="121158000"/>
          <a:ext cx="219075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66</xdr:row>
      <xdr:rowOff>95250</xdr:rowOff>
    </xdr:from>
    <xdr:to>
      <xdr:col>0</xdr:col>
      <xdr:colOff>2495550</xdr:colOff>
      <xdr:row>66</xdr:row>
      <xdr:rowOff>2228850</xdr:rowOff>
    </xdr:to>
    <xdr:pic>
      <xdr:nvPicPr>
        <xdr:cNvPr id="1083" name="Immagine 94" descr="Tracolla postino - linea palm 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71475" y="148513800"/>
          <a:ext cx="212407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67</xdr:row>
      <xdr:rowOff>85725</xdr:rowOff>
    </xdr:from>
    <xdr:to>
      <xdr:col>0</xdr:col>
      <xdr:colOff>2628900</xdr:colOff>
      <xdr:row>68</xdr:row>
      <xdr:rowOff>0</xdr:rowOff>
    </xdr:to>
    <xdr:pic>
      <xdr:nvPicPr>
        <xdr:cNvPr id="1084" name="Immagine 95" descr="Cartella 1 zip - linea palm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38150" y="150780750"/>
          <a:ext cx="21907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68</xdr:row>
      <xdr:rowOff>114300</xdr:rowOff>
    </xdr:from>
    <xdr:to>
      <xdr:col>0</xdr:col>
      <xdr:colOff>2619375</xdr:colOff>
      <xdr:row>69</xdr:row>
      <xdr:rowOff>47625</xdr:rowOff>
    </xdr:to>
    <xdr:pic>
      <xdr:nvPicPr>
        <xdr:cNvPr id="1085" name="Immagine 96" descr="Cartella 2 zip - linea palm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09575" y="153085800"/>
          <a:ext cx="22098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69</xdr:row>
      <xdr:rowOff>247650</xdr:rowOff>
    </xdr:from>
    <xdr:to>
      <xdr:col>0</xdr:col>
      <xdr:colOff>2571750</xdr:colOff>
      <xdr:row>69</xdr:row>
      <xdr:rowOff>2181225</xdr:rowOff>
    </xdr:to>
    <xdr:pic>
      <xdr:nvPicPr>
        <xdr:cNvPr id="1086" name="Immagine 97" descr="TROLLEY PILOT PALM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38175" y="155495625"/>
          <a:ext cx="19335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70</xdr:row>
      <xdr:rowOff>209550</xdr:rowOff>
    </xdr:from>
    <xdr:to>
      <xdr:col>0</xdr:col>
      <xdr:colOff>2533650</xdr:colOff>
      <xdr:row>70</xdr:row>
      <xdr:rowOff>2076450</xdr:rowOff>
    </xdr:to>
    <xdr:pic>
      <xdr:nvPicPr>
        <xdr:cNvPr id="1087" name="Immagine 98" descr="TROLLEY CABINA PALM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57225" y="157734000"/>
          <a:ext cx="18764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17</xdr:row>
      <xdr:rowOff>0</xdr:rowOff>
    </xdr:from>
    <xdr:to>
      <xdr:col>0</xdr:col>
      <xdr:colOff>2714625</xdr:colOff>
      <xdr:row>18</xdr:row>
      <xdr:rowOff>209550</xdr:rowOff>
    </xdr:to>
    <xdr:pic>
      <xdr:nvPicPr>
        <xdr:cNvPr id="1088" name="Immagine 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6200" y="36871275"/>
          <a:ext cx="263842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1933575</xdr:rowOff>
    </xdr:from>
    <xdr:to>
      <xdr:col>1</xdr:col>
      <xdr:colOff>0</xdr:colOff>
      <xdr:row>21</xdr:row>
      <xdr:rowOff>304800</xdr:rowOff>
    </xdr:to>
    <xdr:pic>
      <xdr:nvPicPr>
        <xdr:cNvPr id="1089" name="Immagine 101" descr="Risultati immagini per 184700 SPALDING AND BROS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3357800"/>
          <a:ext cx="2914650" cy="292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20</xdr:row>
      <xdr:rowOff>2152650</xdr:rowOff>
    </xdr:from>
    <xdr:to>
      <xdr:col>0</xdr:col>
      <xdr:colOff>2886075</xdr:colOff>
      <xdr:row>22</xdr:row>
      <xdr:rowOff>352425</xdr:rowOff>
    </xdr:to>
    <xdr:pic>
      <xdr:nvPicPr>
        <xdr:cNvPr id="1090" name="Immagine 102" descr="Risultati immagini per 184701 SPALDING AND BROS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2875" y="45853350"/>
          <a:ext cx="274320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39</xdr:row>
      <xdr:rowOff>123825</xdr:rowOff>
    </xdr:from>
    <xdr:to>
      <xdr:col>0</xdr:col>
      <xdr:colOff>2505075</xdr:colOff>
      <xdr:row>39</xdr:row>
      <xdr:rowOff>2114550</xdr:rowOff>
    </xdr:to>
    <xdr:pic>
      <xdr:nvPicPr>
        <xdr:cNvPr id="1091" name="Immagine 103" descr="Risultati immagini per 180163 SPALDING AND BROS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33425" y="87077550"/>
          <a:ext cx="177165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41</xdr:row>
      <xdr:rowOff>209550</xdr:rowOff>
    </xdr:from>
    <xdr:to>
      <xdr:col>0</xdr:col>
      <xdr:colOff>2676525</xdr:colOff>
      <xdr:row>41</xdr:row>
      <xdr:rowOff>2257425</xdr:rowOff>
    </xdr:to>
    <xdr:pic>
      <xdr:nvPicPr>
        <xdr:cNvPr id="1092" name="Immagine 1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95275" y="91716225"/>
          <a:ext cx="238125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43</xdr:row>
      <xdr:rowOff>95250</xdr:rowOff>
    </xdr:from>
    <xdr:to>
      <xdr:col>0</xdr:col>
      <xdr:colOff>2457450</xdr:colOff>
      <xdr:row>43</xdr:row>
      <xdr:rowOff>2181225</xdr:rowOff>
    </xdr:to>
    <xdr:pic>
      <xdr:nvPicPr>
        <xdr:cNvPr id="1093" name="Immagine 104" descr="Risultati immagini per 185620 SPALDING AND BROS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81000" y="96154875"/>
          <a:ext cx="20764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44</xdr:row>
      <xdr:rowOff>142875</xdr:rowOff>
    </xdr:from>
    <xdr:to>
      <xdr:col>0</xdr:col>
      <xdr:colOff>2381250</xdr:colOff>
      <xdr:row>44</xdr:row>
      <xdr:rowOff>2057400</xdr:rowOff>
    </xdr:to>
    <xdr:pic>
      <xdr:nvPicPr>
        <xdr:cNvPr id="1094" name="Immagine 105" descr="Risultati immagini per 184704 SPALDING AND BROS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0" y="98478975"/>
          <a:ext cx="19050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52</xdr:row>
      <xdr:rowOff>0</xdr:rowOff>
    </xdr:from>
    <xdr:to>
      <xdr:col>0</xdr:col>
      <xdr:colOff>2381250</xdr:colOff>
      <xdr:row>52</xdr:row>
      <xdr:rowOff>2124075</xdr:rowOff>
    </xdr:to>
    <xdr:pic>
      <xdr:nvPicPr>
        <xdr:cNvPr id="1095" name="Immagine 107" descr="Risultati immagini per 185621 SPALDING AND BROS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7175" y="116547900"/>
          <a:ext cx="2124075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304800</xdr:colOff>
      <xdr:row>55</xdr:row>
      <xdr:rowOff>304800</xdr:rowOff>
    </xdr:to>
    <xdr:sp macro="" textlink="">
      <xdr:nvSpPr>
        <xdr:cNvPr id="1096" name="AutoShape 45" descr="Risultati immagini per 242150 SPALDING AND BROS"/>
        <xdr:cNvSpPr>
          <a:spLocks noChangeAspect="1" noChangeArrowheads="1"/>
        </xdr:cNvSpPr>
      </xdr:nvSpPr>
      <xdr:spPr bwMode="auto">
        <a:xfrm>
          <a:off x="0" y="123377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19050</xdr:colOff>
      <xdr:row>56</xdr:row>
      <xdr:rowOff>123825</xdr:rowOff>
    </xdr:from>
    <xdr:to>
      <xdr:col>0</xdr:col>
      <xdr:colOff>2781300</xdr:colOff>
      <xdr:row>56</xdr:row>
      <xdr:rowOff>2181225</xdr:rowOff>
    </xdr:to>
    <xdr:pic>
      <xdr:nvPicPr>
        <xdr:cNvPr id="1097" name="Immagine 1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9050" y="125777625"/>
          <a:ext cx="276225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55</xdr:row>
      <xdr:rowOff>47625</xdr:rowOff>
    </xdr:from>
    <xdr:to>
      <xdr:col>0</xdr:col>
      <xdr:colOff>2828925</xdr:colOff>
      <xdr:row>55</xdr:row>
      <xdr:rowOff>2105025</xdr:rowOff>
    </xdr:to>
    <xdr:pic>
      <xdr:nvPicPr>
        <xdr:cNvPr id="1098" name="Immagine 1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61925" y="123424950"/>
          <a:ext cx="26670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53</xdr:row>
      <xdr:rowOff>57150</xdr:rowOff>
    </xdr:from>
    <xdr:to>
      <xdr:col>0</xdr:col>
      <xdr:colOff>2762250</xdr:colOff>
      <xdr:row>53</xdr:row>
      <xdr:rowOff>2238375</xdr:rowOff>
    </xdr:to>
    <xdr:pic>
      <xdr:nvPicPr>
        <xdr:cNvPr id="1099" name="Immagine 1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33375" y="118881525"/>
          <a:ext cx="2428875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tabSelected="1" zoomScaleNormal="100" workbookViewId="0">
      <selection activeCell="C40" sqref="C40"/>
    </sheetView>
  </sheetViews>
  <sheetFormatPr defaultRowHeight="14.25"/>
  <cols>
    <col min="1" max="1" width="43.7109375" style="11" customWidth="1"/>
    <col min="2" max="2" width="11.42578125" style="11" customWidth="1"/>
    <col min="3" max="3" width="15" style="11" customWidth="1"/>
    <col min="4" max="4" width="14.140625" style="11" bestFit="1" customWidth="1"/>
    <col min="5" max="5" width="11" style="11" customWidth="1"/>
    <col min="6" max="6" width="10.5703125" style="11" customWidth="1"/>
    <col min="7" max="7" width="12.5703125" style="11" customWidth="1"/>
    <col min="8" max="8" width="9.28515625" style="11" customWidth="1"/>
    <col min="9" max="9" width="8.7109375" style="11" customWidth="1"/>
    <col min="10" max="10" width="13" style="11" customWidth="1"/>
    <col min="11" max="11" width="12.7109375" style="11" customWidth="1"/>
    <col min="12" max="12" width="14.7109375" style="11" customWidth="1"/>
    <col min="13" max="13" width="11.140625" style="11" bestFit="1" customWidth="1"/>
    <col min="14" max="16" width="9.140625" style="11"/>
    <col min="17" max="16384" width="9.140625" style="2"/>
  </cols>
  <sheetData>
    <row r="1" spans="1:16" s="1" customFormat="1" ht="25.5">
      <c r="A1" s="3" t="s">
        <v>0</v>
      </c>
      <c r="B1" s="3" t="s">
        <v>1</v>
      </c>
      <c r="C1" s="3" t="s">
        <v>18</v>
      </c>
      <c r="D1" s="3" t="s">
        <v>80</v>
      </c>
      <c r="E1" s="3" t="s">
        <v>8</v>
      </c>
      <c r="F1" s="3" t="s">
        <v>11</v>
      </c>
      <c r="G1" s="3" t="s">
        <v>76</v>
      </c>
      <c r="H1" s="3" t="s">
        <v>2</v>
      </c>
      <c r="I1" s="3" t="s">
        <v>81</v>
      </c>
      <c r="J1" s="4" t="s">
        <v>7</v>
      </c>
      <c r="K1" s="4" t="s">
        <v>3</v>
      </c>
      <c r="L1" s="4" t="s">
        <v>79</v>
      </c>
      <c r="M1" s="3" t="s">
        <v>4</v>
      </c>
      <c r="N1" s="5"/>
      <c r="O1" s="5"/>
      <c r="P1" s="5"/>
    </row>
    <row r="2" spans="1:16" s="1" customFormat="1" ht="173.25" customHeight="1">
      <c r="A2" s="6"/>
      <c r="B2" s="15">
        <v>185607</v>
      </c>
      <c r="C2" s="7" t="s">
        <v>10</v>
      </c>
      <c r="D2" s="7" t="s">
        <v>6</v>
      </c>
      <c r="E2" s="7" t="s">
        <v>83</v>
      </c>
      <c r="F2" s="7" t="s">
        <v>12</v>
      </c>
      <c r="G2" s="7" t="s">
        <v>14</v>
      </c>
      <c r="H2" s="8" t="s">
        <v>84</v>
      </c>
      <c r="I2" s="6">
        <v>25</v>
      </c>
      <c r="J2" s="9">
        <v>145</v>
      </c>
      <c r="K2" s="9">
        <f t="shared" ref="K2:K11" si="0">J2*2.1</f>
        <v>304.5</v>
      </c>
      <c r="L2" s="9">
        <f t="shared" ref="L2:L26" si="1">K2*I2</f>
        <v>7612.5</v>
      </c>
      <c r="M2" s="10">
        <v>2018</v>
      </c>
      <c r="N2" s="5"/>
      <c r="O2" s="5"/>
      <c r="P2" s="5"/>
    </row>
    <row r="3" spans="1:16" s="1" customFormat="1" ht="179.25" customHeight="1">
      <c r="A3"/>
      <c r="B3" s="15">
        <v>973720</v>
      </c>
      <c r="C3" s="7" t="s">
        <v>13</v>
      </c>
      <c r="D3" s="7" t="s">
        <v>17</v>
      </c>
      <c r="E3" s="7" t="s">
        <v>9</v>
      </c>
      <c r="F3" s="7" t="s">
        <v>12</v>
      </c>
      <c r="G3" s="7" t="s">
        <v>15</v>
      </c>
      <c r="H3" s="8" t="s">
        <v>5</v>
      </c>
      <c r="I3" s="6">
        <v>2</v>
      </c>
      <c r="J3" s="9">
        <v>80</v>
      </c>
      <c r="K3" s="9">
        <f t="shared" si="0"/>
        <v>168</v>
      </c>
      <c r="L3" s="9">
        <f t="shared" si="1"/>
        <v>336</v>
      </c>
      <c r="M3" s="10" t="s">
        <v>16</v>
      </c>
      <c r="N3" s="5"/>
      <c r="O3" s="5"/>
      <c r="P3" s="5"/>
    </row>
    <row r="4" spans="1:16" s="1" customFormat="1" ht="179.25" customHeight="1">
      <c r="A4" s="6"/>
      <c r="B4" s="15">
        <v>185600</v>
      </c>
      <c r="C4" s="7" t="s">
        <v>10</v>
      </c>
      <c r="D4" s="7" t="s">
        <v>21</v>
      </c>
      <c r="E4" s="7" t="s">
        <v>86</v>
      </c>
      <c r="F4" s="7" t="s">
        <v>12</v>
      </c>
      <c r="G4" s="7" t="s">
        <v>14</v>
      </c>
      <c r="H4" s="8" t="s">
        <v>85</v>
      </c>
      <c r="I4" s="6">
        <v>17</v>
      </c>
      <c r="J4" s="9">
        <v>138</v>
      </c>
      <c r="K4" s="9">
        <f t="shared" si="0"/>
        <v>289.8</v>
      </c>
      <c r="L4" s="9">
        <f t="shared" si="1"/>
        <v>4926.6000000000004</v>
      </c>
      <c r="M4" s="10" t="s">
        <v>22</v>
      </c>
      <c r="N4" s="5"/>
      <c r="O4" s="5"/>
      <c r="P4" s="5"/>
    </row>
    <row r="5" spans="1:16" s="1" customFormat="1" ht="179.25" customHeight="1">
      <c r="A5" s="6"/>
      <c r="B5" s="15">
        <v>185603</v>
      </c>
      <c r="C5" s="7" t="s">
        <v>10</v>
      </c>
      <c r="D5" s="7" t="s">
        <v>23</v>
      </c>
      <c r="E5" s="7" t="s">
        <v>87</v>
      </c>
      <c r="F5" s="7" t="s">
        <v>12</v>
      </c>
      <c r="G5" s="7" t="s">
        <v>14</v>
      </c>
      <c r="H5" s="8" t="s">
        <v>88</v>
      </c>
      <c r="I5" s="6">
        <v>14</v>
      </c>
      <c r="J5" s="9">
        <v>119</v>
      </c>
      <c r="K5" s="9">
        <f t="shared" si="0"/>
        <v>249.9</v>
      </c>
      <c r="L5" s="9">
        <f t="shared" si="1"/>
        <v>3498.6</v>
      </c>
      <c r="M5" s="10" t="s">
        <v>20</v>
      </c>
      <c r="N5" s="5"/>
      <c r="O5" s="5"/>
      <c r="P5" s="5"/>
    </row>
    <row r="6" spans="1:16" s="1" customFormat="1" ht="195" customHeight="1">
      <c r="A6"/>
      <c r="B6" s="15">
        <v>185608</v>
      </c>
      <c r="C6" s="7" t="s">
        <v>10</v>
      </c>
      <c r="D6" s="7" t="s">
        <v>25</v>
      </c>
      <c r="E6" s="7" t="s">
        <v>89</v>
      </c>
      <c r="F6" s="7" t="s">
        <v>12</v>
      </c>
      <c r="G6" s="7" t="s">
        <v>14</v>
      </c>
      <c r="H6" s="8" t="s">
        <v>90</v>
      </c>
      <c r="I6" s="6">
        <v>9</v>
      </c>
      <c r="J6" s="9">
        <v>144</v>
      </c>
      <c r="K6" s="9">
        <f t="shared" si="0"/>
        <v>302.40000000000003</v>
      </c>
      <c r="L6" s="9">
        <f t="shared" si="1"/>
        <v>2721.6000000000004</v>
      </c>
      <c r="M6" s="10">
        <v>2018</v>
      </c>
      <c r="N6" s="5"/>
      <c r="O6" s="5"/>
      <c r="P6" s="5"/>
    </row>
    <row r="7" spans="1:16" s="1" customFormat="1" ht="179.25" customHeight="1">
      <c r="A7"/>
      <c r="B7" s="15">
        <v>185605</v>
      </c>
      <c r="C7" s="7" t="s">
        <v>10</v>
      </c>
      <c r="D7" s="7" t="s">
        <v>26</v>
      </c>
      <c r="E7" s="7" t="s">
        <v>91</v>
      </c>
      <c r="F7" s="7" t="s">
        <v>12</v>
      </c>
      <c r="G7" s="7" t="s">
        <v>14</v>
      </c>
      <c r="H7" s="8" t="s">
        <v>92</v>
      </c>
      <c r="I7" s="6">
        <v>17</v>
      </c>
      <c r="J7" s="9">
        <v>120</v>
      </c>
      <c r="K7" s="9">
        <f t="shared" si="0"/>
        <v>252</v>
      </c>
      <c r="L7" s="9">
        <f t="shared" si="1"/>
        <v>4284</v>
      </c>
      <c r="M7" s="10">
        <v>2018</v>
      </c>
      <c r="N7" s="5"/>
      <c r="O7" s="5"/>
      <c r="P7" s="5"/>
    </row>
    <row r="8" spans="1:16" s="1" customFormat="1" ht="179.25" customHeight="1">
      <c r="A8" s="6"/>
      <c r="B8" s="15">
        <v>185604</v>
      </c>
      <c r="C8" s="7" t="s">
        <v>10</v>
      </c>
      <c r="D8" s="7" t="s">
        <v>27</v>
      </c>
      <c r="E8" s="7" t="s">
        <v>93</v>
      </c>
      <c r="F8" s="7" t="s">
        <v>12</v>
      </c>
      <c r="G8" s="7" t="s">
        <v>14</v>
      </c>
      <c r="H8" s="8" t="s">
        <v>94</v>
      </c>
      <c r="I8" s="6">
        <v>34</v>
      </c>
      <c r="J8" s="9">
        <v>138</v>
      </c>
      <c r="K8" s="9">
        <f t="shared" si="0"/>
        <v>289.8</v>
      </c>
      <c r="L8" s="9">
        <f t="shared" si="1"/>
        <v>9853.2000000000007</v>
      </c>
      <c r="M8" s="10" t="s">
        <v>16</v>
      </c>
      <c r="N8" s="5"/>
      <c r="O8" s="5"/>
      <c r="P8" s="5"/>
    </row>
    <row r="9" spans="1:16" s="1" customFormat="1" ht="179.25" customHeight="1">
      <c r="A9"/>
      <c r="B9" s="15">
        <v>185606</v>
      </c>
      <c r="C9" s="7" t="s">
        <v>10</v>
      </c>
      <c r="D9" s="7" t="s">
        <v>28</v>
      </c>
      <c r="E9" s="7" t="s">
        <v>95</v>
      </c>
      <c r="F9" s="7" t="s">
        <v>12</v>
      </c>
      <c r="G9" s="7" t="s">
        <v>14</v>
      </c>
      <c r="H9" s="8" t="s">
        <v>96</v>
      </c>
      <c r="I9" s="6">
        <v>30</v>
      </c>
      <c r="J9" s="9">
        <v>134</v>
      </c>
      <c r="K9" s="9">
        <f t="shared" si="0"/>
        <v>281.40000000000003</v>
      </c>
      <c r="L9" s="9">
        <f t="shared" si="1"/>
        <v>8442.0000000000018</v>
      </c>
      <c r="M9" s="10">
        <v>2018</v>
      </c>
      <c r="N9" s="5"/>
      <c r="O9" s="5"/>
      <c r="P9" s="5"/>
    </row>
    <row r="10" spans="1:16" s="1" customFormat="1" ht="179.25" customHeight="1">
      <c r="A10" s="6"/>
      <c r="B10" s="15">
        <v>185607</v>
      </c>
      <c r="C10" s="7" t="s">
        <v>10</v>
      </c>
      <c r="D10" s="7" t="s">
        <v>29</v>
      </c>
      <c r="E10" s="7" t="s">
        <v>82</v>
      </c>
      <c r="F10" s="7" t="s">
        <v>12</v>
      </c>
      <c r="G10" s="7" t="s">
        <v>14</v>
      </c>
      <c r="H10" s="8" t="s">
        <v>97</v>
      </c>
      <c r="I10" s="6">
        <v>25</v>
      </c>
      <c r="J10" s="9">
        <v>145</v>
      </c>
      <c r="K10" s="9">
        <f t="shared" si="0"/>
        <v>304.5</v>
      </c>
      <c r="L10" s="9">
        <f t="shared" si="1"/>
        <v>7612.5</v>
      </c>
      <c r="M10" s="10">
        <v>2018</v>
      </c>
      <c r="N10" s="5"/>
      <c r="O10" s="5"/>
      <c r="P10" s="5"/>
    </row>
    <row r="11" spans="1:16" s="1" customFormat="1" ht="179.25" customHeight="1">
      <c r="A11"/>
      <c r="B11" s="15">
        <v>185601</v>
      </c>
      <c r="C11" s="7" t="s">
        <v>10</v>
      </c>
      <c r="D11" s="7" t="s">
        <v>29</v>
      </c>
      <c r="E11" s="7" t="s">
        <v>87</v>
      </c>
      <c r="F11" s="7" t="s">
        <v>12</v>
      </c>
      <c r="G11" s="7" t="s">
        <v>14</v>
      </c>
      <c r="H11" s="8" t="s">
        <v>88</v>
      </c>
      <c r="I11" s="6">
        <v>4</v>
      </c>
      <c r="J11" s="9">
        <v>118</v>
      </c>
      <c r="K11" s="9">
        <f t="shared" si="0"/>
        <v>247.8</v>
      </c>
      <c r="L11" s="9">
        <f t="shared" si="1"/>
        <v>991.2</v>
      </c>
      <c r="M11" s="10">
        <v>2018</v>
      </c>
      <c r="N11" s="5"/>
      <c r="O11" s="5"/>
      <c r="P11" s="5"/>
    </row>
    <row r="12" spans="1:16" s="1" customFormat="1" ht="179.25" customHeight="1">
      <c r="A12"/>
      <c r="B12" s="15">
        <v>180110</v>
      </c>
      <c r="C12" s="7" t="s">
        <v>125</v>
      </c>
      <c r="D12" s="7" t="s">
        <v>32</v>
      </c>
      <c r="E12" s="7" t="s">
        <v>128</v>
      </c>
      <c r="F12" s="7" t="s">
        <v>12</v>
      </c>
      <c r="G12" s="7" t="s">
        <v>40</v>
      </c>
      <c r="H12" s="8" t="s">
        <v>71</v>
      </c>
      <c r="I12" s="6">
        <v>55</v>
      </c>
      <c r="J12" s="9">
        <v>92</v>
      </c>
      <c r="K12" s="9">
        <v>210</v>
      </c>
      <c r="L12" s="9">
        <f t="shared" si="1"/>
        <v>11550</v>
      </c>
      <c r="M12" s="10" t="s">
        <v>16</v>
      </c>
      <c r="N12" s="5"/>
      <c r="O12" s="5"/>
      <c r="P12" s="5"/>
    </row>
    <row r="13" spans="1:16" s="1" customFormat="1" ht="179.25" customHeight="1">
      <c r="A13"/>
      <c r="B13" s="15">
        <v>180111</v>
      </c>
      <c r="C13" s="7" t="s">
        <v>129</v>
      </c>
      <c r="D13" s="7" t="s">
        <v>130</v>
      </c>
      <c r="E13" s="7" t="s">
        <v>131</v>
      </c>
      <c r="F13" s="7" t="s">
        <v>12</v>
      </c>
      <c r="G13" s="7" t="s">
        <v>132</v>
      </c>
      <c r="H13" s="8" t="s">
        <v>133</v>
      </c>
      <c r="I13" s="6">
        <v>274</v>
      </c>
      <c r="J13" s="9">
        <v>87</v>
      </c>
      <c r="K13" s="9">
        <v>198</v>
      </c>
      <c r="L13" s="9">
        <f t="shared" si="1"/>
        <v>54252</v>
      </c>
      <c r="M13" s="10" t="s">
        <v>16</v>
      </c>
      <c r="N13" s="5"/>
      <c r="O13" s="5"/>
      <c r="P13" s="5"/>
    </row>
    <row r="14" spans="1:16" s="1" customFormat="1" ht="179.25" customHeight="1">
      <c r="A14"/>
      <c r="B14" s="15">
        <v>180113</v>
      </c>
      <c r="C14" s="7" t="s">
        <v>104</v>
      </c>
      <c r="D14" s="7" t="s">
        <v>134</v>
      </c>
      <c r="E14" s="7" t="s">
        <v>131</v>
      </c>
      <c r="F14" s="7" t="s">
        <v>12</v>
      </c>
      <c r="G14" s="7" t="s">
        <v>132</v>
      </c>
      <c r="H14" s="8" t="s">
        <v>133</v>
      </c>
      <c r="I14" s="6">
        <v>17</v>
      </c>
      <c r="J14" s="9">
        <v>85</v>
      </c>
      <c r="K14" s="9">
        <v>189</v>
      </c>
      <c r="L14" s="9">
        <f t="shared" si="1"/>
        <v>3213</v>
      </c>
      <c r="M14" s="10" t="s">
        <v>16</v>
      </c>
      <c r="N14" s="5"/>
      <c r="O14" s="5"/>
      <c r="P14" s="5"/>
    </row>
    <row r="15" spans="1:16" s="1" customFormat="1" ht="179.25" customHeight="1">
      <c r="A15"/>
      <c r="B15" s="15">
        <v>180114</v>
      </c>
      <c r="C15" s="7" t="s">
        <v>135</v>
      </c>
      <c r="D15" s="7" t="s">
        <v>42</v>
      </c>
      <c r="E15" s="7" t="s">
        <v>131</v>
      </c>
      <c r="F15" s="7" t="s">
        <v>12</v>
      </c>
      <c r="G15" s="7" t="s">
        <v>132</v>
      </c>
      <c r="H15" s="8" t="s">
        <v>133</v>
      </c>
      <c r="I15" s="6">
        <v>10</v>
      </c>
      <c r="J15" s="9">
        <v>52</v>
      </c>
      <c r="K15" s="9">
        <v>119</v>
      </c>
      <c r="L15" s="9">
        <f t="shared" si="1"/>
        <v>1190</v>
      </c>
      <c r="M15" s="10" t="s">
        <v>16</v>
      </c>
      <c r="N15" s="5"/>
      <c r="O15" s="5"/>
      <c r="P15" s="5"/>
    </row>
    <row r="16" spans="1:16" s="1" customFormat="1" ht="179.25" customHeight="1">
      <c r="A16"/>
      <c r="B16" s="15">
        <v>125852</v>
      </c>
      <c r="C16" s="7" t="s">
        <v>100</v>
      </c>
      <c r="D16" s="7" t="s">
        <v>32</v>
      </c>
      <c r="E16" s="7" t="s">
        <v>98</v>
      </c>
      <c r="F16" s="7" t="s">
        <v>12</v>
      </c>
      <c r="G16" s="7" t="s">
        <v>14</v>
      </c>
      <c r="H16" s="8" t="s">
        <v>99</v>
      </c>
      <c r="I16" s="6">
        <v>15</v>
      </c>
      <c r="J16" s="9">
        <v>270</v>
      </c>
      <c r="K16" s="9">
        <f>J16*2.1</f>
        <v>567</v>
      </c>
      <c r="L16" s="9">
        <f t="shared" si="1"/>
        <v>8505</v>
      </c>
      <c r="M16" s="10" t="s">
        <v>16</v>
      </c>
      <c r="N16" s="5"/>
      <c r="O16" s="5"/>
      <c r="P16" s="5"/>
    </row>
    <row r="17" spans="1:16" s="1" customFormat="1" ht="179.25" customHeight="1">
      <c r="A17"/>
      <c r="B17" s="15">
        <v>125851</v>
      </c>
      <c r="C17" s="7" t="s">
        <v>101</v>
      </c>
      <c r="D17" s="7" t="s">
        <v>32</v>
      </c>
      <c r="E17" s="7" t="s">
        <v>98</v>
      </c>
      <c r="F17" s="7" t="s">
        <v>12</v>
      </c>
      <c r="G17" s="7" t="s">
        <v>14</v>
      </c>
      <c r="H17" s="8" t="s">
        <v>99</v>
      </c>
      <c r="I17" s="6">
        <v>18</v>
      </c>
      <c r="J17" s="9">
        <v>250</v>
      </c>
      <c r="K17" s="9">
        <v>535</v>
      </c>
      <c r="L17" s="9">
        <f>K17*I17</f>
        <v>9630</v>
      </c>
      <c r="M17" s="10" t="s">
        <v>16</v>
      </c>
      <c r="N17" s="5"/>
      <c r="O17" s="5"/>
      <c r="P17" s="5"/>
    </row>
    <row r="18" spans="1:16" s="1" customFormat="1" ht="179.25" customHeight="1">
      <c r="A18"/>
      <c r="B18" s="15">
        <v>125850</v>
      </c>
      <c r="C18" s="7" t="s">
        <v>104</v>
      </c>
      <c r="D18" s="7" t="s">
        <v>43</v>
      </c>
      <c r="E18" s="7" t="s">
        <v>102</v>
      </c>
      <c r="F18" s="7" t="s">
        <v>12</v>
      </c>
      <c r="G18" s="7" t="s">
        <v>124</v>
      </c>
      <c r="H18" s="8" t="s">
        <v>103</v>
      </c>
      <c r="I18" s="6">
        <v>13</v>
      </c>
      <c r="J18" s="9">
        <v>225</v>
      </c>
      <c r="K18" s="9">
        <f>J18*2.1</f>
        <v>472.5</v>
      </c>
      <c r="L18" s="9">
        <f>K18*I18</f>
        <v>6142.5</v>
      </c>
      <c r="M18" s="10" t="s">
        <v>16</v>
      </c>
      <c r="N18" s="5"/>
      <c r="O18" s="5"/>
      <c r="P18" s="5"/>
    </row>
    <row r="19" spans="1:16" s="1" customFormat="1" ht="179.25" customHeight="1">
      <c r="A19"/>
      <c r="B19" s="15">
        <v>173813</v>
      </c>
      <c r="C19" s="7" t="s">
        <v>36</v>
      </c>
      <c r="D19" s="7" t="s">
        <v>33</v>
      </c>
      <c r="E19" s="7" t="s">
        <v>34</v>
      </c>
      <c r="F19" s="7" t="s">
        <v>12</v>
      </c>
      <c r="G19" s="7" t="s">
        <v>35</v>
      </c>
      <c r="H19" s="8" t="s">
        <v>24</v>
      </c>
      <c r="I19" s="6">
        <v>3</v>
      </c>
      <c r="J19" s="9">
        <v>147</v>
      </c>
      <c r="K19" s="9">
        <f>J19*2.1</f>
        <v>308.7</v>
      </c>
      <c r="L19" s="9">
        <f t="shared" si="1"/>
        <v>926.09999999999991</v>
      </c>
      <c r="M19" s="10" t="s">
        <v>16</v>
      </c>
      <c r="N19" s="5"/>
      <c r="O19" s="5"/>
      <c r="P19" s="5"/>
    </row>
    <row r="20" spans="1:16" s="1" customFormat="1" ht="179.25" customHeight="1">
      <c r="A20"/>
      <c r="B20" s="15">
        <v>173814</v>
      </c>
      <c r="C20" s="7" t="s">
        <v>125</v>
      </c>
      <c r="D20" s="7" t="s">
        <v>37</v>
      </c>
      <c r="E20" s="7" t="s">
        <v>126</v>
      </c>
      <c r="F20" s="7" t="s">
        <v>12</v>
      </c>
      <c r="G20" s="7" t="s">
        <v>35</v>
      </c>
      <c r="H20" s="8" t="s">
        <v>127</v>
      </c>
      <c r="I20" s="6">
        <v>4</v>
      </c>
      <c r="J20" s="9">
        <v>108</v>
      </c>
      <c r="K20" s="9">
        <v>245</v>
      </c>
      <c r="L20" s="9">
        <f t="shared" si="1"/>
        <v>980</v>
      </c>
      <c r="M20" s="10" t="s">
        <v>16</v>
      </c>
      <c r="N20" s="5"/>
      <c r="O20" s="5"/>
      <c r="P20" s="5"/>
    </row>
    <row r="21" spans="1:16" s="1" customFormat="1" ht="179.25" customHeight="1">
      <c r="A21"/>
      <c r="B21" s="15">
        <v>184700</v>
      </c>
      <c r="C21" s="7" t="s">
        <v>144</v>
      </c>
      <c r="D21" s="7" t="s">
        <v>145</v>
      </c>
      <c r="E21" s="7" t="s">
        <v>122</v>
      </c>
      <c r="F21" s="7" t="s">
        <v>12</v>
      </c>
      <c r="G21" s="7" t="s">
        <v>124</v>
      </c>
      <c r="H21" s="8" t="s">
        <v>123</v>
      </c>
      <c r="I21" s="6">
        <v>5</v>
      </c>
      <c r="J21" s="9">
        <v>215</v>
      </c>
      <c r="K21" s="9">
        <v>495</v>
      </c>
      <c r="L21" s="9">
        <f t="shared" si="1"/>
        <v>2475</v>
      </c>
      <c r="M21" s="10" t="s">
        <v>16</v>
      </c>
      <c r="N21" s="5"/>
      <c r="O21" s="5"/>
      <c r="P21" s="5"/>
    </row>
    <row r="22" spans="1:16" s="1" customFormat="1" ht="179.25" customHeight="1">
      <c r="A22"/>
      <c r="B22" s="15">
        <v>184701</v>
      </c>
      <c r="C22" s="7" t="s">
        <v>146</v>
      </c>
      <c r="D22" s="7" t="s">
        <v>147</v>
      </c>
      <c r="E22" s="7" t="s">
        <v>102</v>
      </c>
      <c r="F22" s="7" t="s">
        <v>12</v>
      </c>
      <c r="G22" s="7" t="s">
        <v>124</v>
      </c>
      <c r="H22" s="8" t="s">
        <v>103</v>
      </c>
      <c r="I22" s="6">
        <v>38</v>
      </c>
      <c r="J22" s="9">
        <v>245</v>
      </c>
      <c r="K22" s="9">
        <v>560</v>
      </c>
      <c r="L22" s="9">
        <f t="shared" si="1"/>
        <v>21280</v>
      </c>
      <c r="M22" s="10" t="s">
        <v>16</v>
      </c>
      <c r="N22" s="5"/>
      <c r="O22" s="5"/>
      <c r="P22" s="5"/>
    </row>
    <row r="23" spans="1:16" s="1" customFormat="1" ht="179.25" customHeight="1">
      <c r="A23" s="6"/>
      <c r="B23" s="15">
        <v>184702</v>
      </c>
      <c r="C23" s="7" t="s">
        <v>101</v>
      </c>
      <c r="D23" s="7" t="s">
        <v>37</v>
      </c>
      <c r="E23" s="7" t="s">
        <v>102</v>
      </c>
      <c r="F23" s="7" t="s">
        <v>12</v>
      </c>
      <c r="G23" s="7" t="s">
        <v>14</v>
      </c>
      <c r="H23" s="8" t="s">
        <v>103</v>
      </c>
      <c r="I23" s="6">
        <v>42</v>
      </c>
      <c r="J23" s="9">
        <v>215</v>
      </c>
      <c r="K23" s="9">
        <f t="shared" ref="K23:K36" si="2">J23*2.1</f>
        <v>451.5</v>
      </c>
      <c r="L23" s="9">
        <f t="shared" si="1"/>
        <v>18963</v>
      </c>
      <c r="M23" s="10" t="s">
        <v>16</v>
      </c>
      <c r="N23" s="5"/>
      <c r="O23" s="5"/>
      <c r="P23" s="5"/>
    </row>
    <row r="24" spans="1:16" s="1" customFormat="1" ht="179.25" customHeight="1">
      <c r="A24" s="6"/>
      <c r="B24" s="15">
        <v>184703</v>
      </c>
      <c r="C24" s="7" t="s">
        <v>100</v>
      </c>
      <c r="D24" s="7" t="s">
        <v>37</v>
      </c>
      <c r="E24" s="7" t="s">
        <v>102</v>
      </c>
      <c r="F24" s="7" t="s">
        <v>12</v>
      </c>
      <c r="G24" s="7" t="s">
        <v>14</v>
      </c>
      <c r="H24" s="8" t="s">
        <v>103</v>
      </c>
      <c r="I24" s="6">
        <v>8</v>
      </c>
      <c r="J24" s="9">
        <v>235</v>
      </c>
      <c r="K24" s="9">
        <f t="shared" si="2"/>
        <v>493.5</v>
      </c>
      <c r="L24" s="9">
        <f>K24*I24</f>
        <v>3948</v>
      </c>
      <c r="M24" s="10" t="s">
        <v>16</v>
      </c>
      <c r="N24" s="5"/>
      <c r="O24" s="5"/>
      <c r="P24" s="5"/>
    </row>
    <row r="25" spans="1:16" s="1" customFormat="1" ht="179.25" customHeight="1">
      <c r="A25" s="6"/>
      <c r="B25" s="15">
        <v>184706</v>
      </c>
      <c r="C25" s="7"/>
      <c r="D25" s="7" t="s">
        <v>38</v>
      </c>
      <c r="E25" s="7" t="s">
        <v>102</v>
      </c>
      <c r="F25" s="7" t="s">
        <v>12</v>
      </c>
      <c r="G25" s="7" t="s">
        <v>14</v>
      </c>
      <c r="H25" s="8" t="s">
        <v>103</v>
      </c>
      <c r="I25" s="6">
        <v>17</v>
      </c>
      <c r="J25" s="9">
        <v>169</v>
      </c>
      <c r="K25" s="9">
        <f t="shared" si="2"/>
        <v>354.90000000000003</v>
      </c>
      <c r="L25" s="9">
        <f t="shared" si="1"/>
        <v>6033.3</v>
      </c>
      <c r="M25" s="10" t="s">
        <v>16</v>
      </c>
      <c r="N25" s="5"/>
      <c r="O25" s="5"/>
      <c r="P25" s="5"/>
    </row>
    <row r="26" spans="1:16" s="1" customFormat="1" ht="179.25" customHeight="1">
      <c r="A26" s="6"/>
      <c r="B26" s="15">
        <v>242121</v>
      </c>
      <c r="C26" s="7" t="s">
        <v>10</v>
      </c>
      <c r="D26" s="7" t="s">
        <v>41</v>
      </c>
      <c r="E26" s="7" t="s">
        <v>9</v>
      </c>
      <c r="F26" s="7" t="s">
        <v>12</v>
      </c>
      <c r="G26" s="7" t="s">
        <v>40</v>
      </c>
      <c r="H26" s="8" t="s">
        <v>30</v>
      </c>
      <c r="I26" s="6">
        <v>2</v>
      </c>
      <c r="J26" s="9">
        <v>67</v>
      </c>
      <c r="K26" s="9">
        <f t="shared" si="2"/>
        <v>140.70000000000002</v>
      </c>
      <c r="L26" s="9">
        <f t="shared" si="1"/>
        <v>281.40000000000003</v>
      </c>
      <c r="M26" s="10" t="s">
        <v>16</v>
      </c>
      <c r="N26" s="5"/>
      <c r="O26" s="5"/>
      <c r="P26" s="5"/>
    </row>
    <row r="27" spans="1:16" s="1" customFormat="1" ht="179.25" customHeight="1">
      <c r="A27"/>
      <c r="B27" s="15">
        <v>242123</v>
      </c>
      <c r="C27" s="7" t="s">
        <v>10</v>
      </c>
      <c r="D27" s="7" t="s">
        <v>42</v>
      </c>
      <c r="E27" s="7" t="s">
        <v>9</v>
      </c>
      <c r="F27" s="7" t="s">
        <v>12</v>
      </c>
      <c r="G27" s="7" t="s">
        <v>40</v>
      </c>
      <c r="H27" s="8" t="s">
        <v>30</v>
      </c>
      <c r="I27" s="6">
        <v>67</v>
      </c>
      <c r="J27" s="9">
        <v>37.5</v>
      </c>
      <c r="K27" s="9">
        <f t="shared" si="2"/>
        <v>78.75</v>
      </c>
      <c r="L27" s="9">
        <f t="shared" ref="L27:L72" si="3">K27*I27</f>
        <v>5276.25</v>
      </c>
      <c r="M27" s="10" t="s">
        <v>16</v>
      </c>
      <c r="N27" s="5"/>
      <c r="O27" s="5"/>
      <c r="P27" s="5"/>
    </row>
    <row r="28" spans="1:16" s="1" customFormat="1" ht="179.25" customHeight="1">
      <c r="A28" s="6"/>
      <c r="B28" s="15">
        <v>824370</v>
      </c>
      <c r="C28" s="7" t="s">
        <v>31</v>
      </c>
      <c r="D28" s="7" t="s">
        <v>43</v>
      </c>
      <c r="E28" s="7" t="s">
        <v>44</v>
      </c>
      <c r="F28" s="7" t="s">
        <v>12</v>
      </c>
      <c r="G28" s="7" t="s">
        <v>14</v>
      </c>
      <c r="H28" s="8" t="s">
        <v>45</v>
      </c>
      <c r="I28" s="6">
        <v>12</v>
      </c>
      <c r="J28" s="9">
        <v>184</v>
      </c>
      <c r="K28" s="9">
        <f t="shared" si="2"/>
        <v>386.40000000000003</v>
      </c>
      <c r="L28" s="9">
        <f t="shared" si="3"/>
        <v>4636.8</v>
      </c>
      <c r="M28" s="10" t="s">
        <v>16</v>
      </c>
      <c r="N28" s="5"/>
      <c r="O28" s="5"/>
      <c r="P28" s="5"/>
    </row>
    <row r="29" spans="1:16" s="1" customFormat="1" ht="179.25" customHeight="1">
      <c r="A29" s="6"/>
      <c r="B29" s="15">
        <v>126300</v>
      </c>
      <c r="C29" s="7" t="s">
        <v>104</v>
      </c>
      <c r="D29" s="7" t="s">
        <v>46</v>
      </c>
      <c r="E29" s="7" t="s">
        <v>105</v>
      </c>
      <c r="F29" s="7" t="s">
        <v>12</v>
      </c>
      <c r="G29" s="7" t="s">
        <v>40</v>
      </c>
      <c r="H29" s="8" t="s">
        <v>106</v>
      </c>
      <c r="I29" s="6">
        <v>99</v>
      </c>
      <c r="J29" s="9">
        <v>25</v>
      </c>
      <c r="K29" s="9">
        <f t="shared" si="2"/>
        <v>52.5</v>
      </c>
      <c r="L29" s="9">
        <f t="shared" si="3"/>
        <v>5197.5</v>
      </c>
      <c r="M29" s="10" t="s">
        <v>16</v>
      </c>
      <c r="N29" s="5"/>
      <c r="O29" s="5"/>
      <c r="P29" s="5"/>
    </row>
    <row r="30" spans="1:16" s="1" customFormat="1" ht="179.25" customHeight="1">
      <c r="A30" s="6"/>
      <c r="B30" s="15">
        <v>126301</v>
      </c>
      <c r="C30" s="7" t="s">
        <v>36</v>
      </c>
      <c r="D30" s="7" t="s">
        <v>39</v>
      </c>
      <c r="E30" s="7" t="s">
        <v>107</v>
      </c>
      <c r="F30" s="7" t="s">
        <v>12</v>
      </c>
      <c r="G30" s="7" t="s">
        <v>40</v>
      </c>
      <c r="H30" s="8" t="s">
        <v>108</v>
      </c>
      <c r="I30" s="6">
        <v>83</v>
      </c>
      <c r="J30" s="9">
        <v>26</v>
      </c>
      <c r="K30" s="9">
        <f t="shared" si="2"/>
        <v>54.6</v>
      </c>
      <c r="L30" s="9">
        <f t="shared" si="3"/>
        <v>4531.8</v>
      </c>
      <c r="M30" s="10" t="s">
        <v>16</v>
      </c>
      <c r="N30" s="5"/>
      <c r="O30" s="5"/>
      <c r="P30" s="5"/>
    </row>
    <row r="31" spans="1:16" s="1" customFormat="1" ht="179.25" customHeight="1">
      <c r="A31" s="6"/>
      <c r="B31" s="15">
        <v>242103</v>
      </c>
      <c r="C31" s="7" t="s">
        <v>47</v>
      </c>
      <c r="D31" s="7" t="s">
        <v>78</v>
      </c>
      <c r="E31" s="7" t="s">
        <v>109</v>
      </c>
      <c r="F31" s="7" t="s">
        <v>12</v>
      </c>
      <c r="G31" s="7" t="s">
        <v>40</v>
      </c>
      <c r="H31" s="8" t="s">
        <v>110</v>
      </c>
      <c r="I31" s="6">
        <v>92</v>
      </c>
      <c r="J31" s="9">
        <v>44</v>
      </c>
      <c r="K31" s="9">
        <f t="shared" si="2"/>
        <v>92.4</v>
      </c>
      <c r="L31" s="9">
        <f t="shared" si="3"/>
        <v>8500.8000000000011</v>
      </c>
      <c r="M31" s="10" t="s">
        <v>20</v>
      </c>
      <c r="N31" s="5"/>
      <c r="O31" s="5"/>
      <c r="P31" s="5"/>
    </row>
    <row r="32" spans="1:16" s="1" customFormat="1" ht="179.25" customHeight="1">
      <c r="A32"/>
      <c r="B32" s="15">
        <v>173730</v>
      </c>
      <c r="C32" s="7" t="s">
        <v>104</v>
      </c>
      <c r="D32" s="7" t="s">
        <v>50</v>
      </c>
      <c r="E32" s="7" t="s">
        <v>111</v>
      </c>
      <c r="F32" s="7" t="s">
        <v>12</v>
      </c>
      <c r="G32" s="7" t="s">
        <v>14</v>
      </c>
      <c r="H32" s="8" t="s">
        <v>112</v>
      </c>
      <c r="I32" s="6">
        <v>53</v>
      </c>
      <c r="J32" s="9">
        <v>98</v>
      </c>
      <c r="K32" s="9">
        <f t="shared" si="2"/>
        <v>205.8</v>
      </c>
      <c r="L32" s="9">
        <f t="shared" si="3"/>
        <v>10907.400000000001</v>
      </c>
      <c r="M32" s="10" t="s">
        <v>16</v>
      </c>
      <c r="N32" s="5"/>
      <c r="O32" s="5"/>
      <c r="P32" s="5"/>
    </row>
    <row r="33" spans="1:16" s="1" customFormat="1" ht="179.25" customHeight="1">
      <c r="A33"/>
      <c r="B33" s="15">
        <v>173731</v>
      </c>
      <c r="C33" s="7" t="s">
        <v>52</v>
      </c>
      <c r="D33" s="7"/>
      <c r="E33" s="7" t="s">
        <v>111</v>
      </c>
      <c r="F33" s="7" t="s">
        <v>12</v>
      </c>
      <c r="G33" s="7" t="s">
        <v>14</v>
      </c>
      <c r="H33" s="8" t="s">
        <v>112</v>
      </c>
      <c r="I33" s="6">
        <v>56</v>
      </c>
      <c r="J33" s="9">
        <v>95</v>
      </c>
      <c r="K33" s="9">
        <f t="shared" si="2"/>
        <v>199.5</v>
      </c>
      <c r="L33" s="9">
        <f t="shared" si="3"/>
        <v>11172</v>
      </c>
      <c r="M33" s="10" t="s">
        <v>16</v>
      </c>
      <c r="N33" s="5"/>
      <c r="O33" s="5"/>
      <c r="P33" s="5"/>
    </row>
    <row r="34" spans="1:16" s="1" customFormat="1" ht="179.25" customHeight="1">
      <c r="A34" s="6"/>
      <c r="B34" s="15">
        <v>173852</v>
      </c>
      <c r="C34" s="7" t="s">
        <v>53</v>
      </c>
      <c r="D34" s="7" t="s">
        <v>54</v>
      </c>
      <c r="E34" s="7" t="s">
        <v>44</v>
      </c>
      <c r="F34" s="7" t="s">
        <v>12</v>
      </c>
      <c r="G34" s="7" t="s">
        <v>14</v>
      </c>
      <c r="H34" s="8" t="s">
        <v>55</v>
      </c>
      <c r="I34" s="6">
        <v>17</v>
      </c>
      <c r="J34" s="9">
        <v>200</v>
      </c>
      <c r="K34" s="9">
        <f t="shared" si="2"/>
        <v>420</v>
      </c>
      <c r="L34" s="9">
        <f t="shared" si="3"/>
        <v>7140</v>
      </c>
      <c r="M34" s="10" t="s">
        <v>16</v>
      </c>
      <c r="N34" s="5"/>
      <c r="O34" s="5"/>
      <c r="P34" s="5"/>
    </row>
    <row r="35" spans="1:16" s="1" customFormat="1" ht="179.25" customHeight="1">
      <c r="A35" s="6"/>
      <c r="B35" s="15">
        <v>173860</v>
      </c>
      <c r="C35" s="7" t="s">
        <v>53</v>
      </c>
      <c r="D35" s="7" t="s">
        <v>54</v>
      </c>
      <c r="E35" s="7" t="s">
        <v>56</v>
      </c>
      <c r="F35" s="7" t="s">
        <v>12</v>
      </c>
      <c r="G35" s="7" t="s">
        <v>14</v>
      </c>
      <c r="H35" s="8" t="s">
        <v>57</v>
      </c>
      <c r="I35" s="6">
        <v>13</v>
      </c>
      <c r="J35" s="9">
        <v>200</v>
      </c>
      <c r="K35" s="9">
        <f t="shared" si="2"/>
        <v>420</v>
      </c>
      <c r="L35" s="9">
        <f t="shared" si="3"/>
        <v>5460</v>
      </c>
      <c r="M35" s="10" t="s">
        <v>16</v>
      </c>
      <c r="N35" s="5"/>
      <c r="O35" s="5"/>
      <c r="P35" s="5"/>
    </row>
    <row r="36" spans="1:16" s="1" customFormat="1" ht="179.25" customHeight="1">
      <c r="A36"/>
      <c r="B36" s="15">
        <v>173851</v>
      </c>
      <c r="C36" s="7" t="s">
        <v>47</v>
      </c>
      <c r="D36" s="7" t="s">
        <v>58</v>
      </c>
      <c r="E36" s="7" t="s">
        <v>9</v>
      </c>
      <c r="F36" s="7" t="s">
        <v>12</v>
      </c>
      <c r="G36" s="7" t="s">
        <v>14</v>
      </c>
      <c r="H36" s="8" t="s">
        <v>5</v>
      </c>
      <c r="I36" s="6">
        <v>2</v>
      </c>
      <c r="J36" s="9">
        <v>175</v>
      </c>
      <c r="K36" s="9">
        <f t="shared" si="2"/>
        <v>367.5</v>
      </c>
      <c r="L36" s="9">
        <f t="shared" si="3"/>
        <v>735</v>
      </c>
      <c r="M36" s="10" t="s">
        <v>16</v>
      </c>
      <c r="N36" s="5"/>
      <c r="O36" s="5"/>
      <c r="P36" s="5"/>
    </row>
    <row r="37" spans="1:16" s="1" customFormat="1" ht="179.25" customHeight="1">
      <c r="A37"/>
      <c r="B37" s="15">
        <v>180160</v>
      </c>
      <c r="C37" s="7" t="s">
        <v>125</v>
      </c>
      <c r="D37" s="7" t="s">
        <v>72</v>
      </c>
      <c r="E37" s="7" t="s">
        <v>113</v>
      </c>
      <c r="F37" s="7" t="s">
        <v>12</v>
      </c>
      <c r="G37" s="7" t="s">
        <v>35</v>
      </c>
      <c r="H37" s="8" t="s">
        <v>114</v>
      </c>
      <c r="I37" s="6">
        <v>18</v>
      </c>
      <c r="J37" s="9">
        <v>142</v>
      </c>
      <c r="K37" s="9">
        <v>325</v>
      </c>
      <c r="L37" s="9">
        <f t="shared" si="3"/>
        <v>5850</v>
      </c>
      <c r="M37" s="10" t="s">
        <v>16</v>
      </c>
      <c r="N37" s="5"/>
      <c r="O37" s="5"/>
      <c r="P37" s="5"/>
    </row>
    <row r="38" spans="1:16" s="1" customFormat="1" ht="179.25" customHeight="1">
      <c r="A38"/>
      <c r="B38" s="15">
        <v>180161</v>
      </c>
      <c r="C38" s="7" t="s">
        <v>129</v>
      </c>
      <c r="D38" s="7" t="s">
        <v>136</v>
      </c>
      <c r="E38" s="7" t="s">
        <v>113</v>
      </c>
      <c r="F38" s="7" t="s">
        <v>12</v>
      </c>
      <c r="G38" s="7" t="s">
        <v>35</v>
      </c>
      <c r="H38" s="8" t="s">
        <v>114</v>
      </c>
      <c r="I38" s="6">
        <v>36</v>
      </c>
      <c r="J38" s="9">
        <v>120</v>
      </c>
      <c r="K38" s="9">
        <v>275</v>
      </c>
      <c r="L38" s="9">
        <f t="shared" si="3"/>
        <v>9900</v>
      </c>
      <c r="M38" s="10" t="s">
        <v>16</v>
      </c>
      <c r="N38" s="5"/>
      <c r="O38" s="5"/>
      <c r="P38" s="5"/>
    </row>
    <row r="39" spans="1:16" s="1" customFormat="1" ht="179.25" customHeight="1">
      <c r="A39"/>
      <c r="B39" s="15">
        <v>180162</v>
      </c>
      <c r="C39" s="7" t="s">
        <v>137</v>
      </c>
      <c r="D39" s="7" t="s">
        <v>138</v>
      </c>
      <c r="E39" s="7" t="s">
        <v>113</v>
      </c>
      <c r="F39" s="7" t="s">
        <v>12</v>
      </c>
      <c r="G39" s="7" t="s">
        <v>35</v>
      </c>
      <c r="H39" s="8" t="s">
        <v>114</v>
      </c>
      <c r="I39" s="6">
        <v>38</v>
      </c>
      <c r="J39" s="9">
        <v>99</v>
      </c>
      <c r="K39" s="9">
        <v>228</v>
      </c>
      <c r="L39" s="9">
        <f t="shared" si="3"/>
        <v>8664</v>
      </c>
      <c r="M39" s="10" t="s">
        <v>16</v>
      </c>
      <c r="N39" s="5"/>
      <c r="O39" s="5"/>
      <c r="P39" s="5"/>
    </row>
    <row r="40" spans="1:16" s="1" customFormat="1" ht="179.25" customHeight="1">
      <c r="A40"/>
      <c r="B40" s="15">
        <v>180163</v>
      </c>
      <c r="C40" s="7" t="s">
        <v>104</v>
      </c>
      <c r="D40" s="7" t="s">
        <v>139</v>
      </c>
      <c r="E40" s="7" t="s">
        <v>113</v>
      </c>
      <c r="F40" s="7" t="s">
        <v>12</v>
      </c>
      <c r="G40" s="7" t="s">
        <v>35</v>
      </c>
      <c r="H40" s="8" t="s">
        <v>114</v>
      </c>
      <c r="I40" s="6">
        <v>19</v>
      </c>
      <c r="J40" s="9">
        <v>99</v>
      </c>
      <c r="K40" s="9">
        <v>228</v>
      </c>
      <c r="L40" s="9">
        <f t="shared" si="3"/>
        <v>4332</v>
      </c>
      <c r="M40" s="10" t="s">
        <v>16</v>
      </c>
      <c r="N40" s="5"/>
      <c r="O40" s="5"/>
      <c r="P40" s="5"/>
    </row>
    <row r="41" spans="1:16" s="1" customFormat="1" ht="179.25" customHeight="1">
      <c r="A41"/>
      <c r="B41" s="15">
        <v>180164</v>
      </c>
      <c r="C41" s="7" t="s">
        <v>141</v>
      </c>
      <c r="D41" s="7" t="s">
        <v>140</v>
      </c>
      <c r="E41" s="7" t="s">
        <v>113</v>
      </c>
      <c r="F41" s="7" t="s">
        <v>12</v>
      </c>
      <c r="G41" s="7" t="s">
        <v>35</v>
      </c>
      <c r="H41" s="8" t="s">
        <v>114</v>
      </c>
      <c r="I41" s="6">
        <v>9</v>
      </c>
      <c r="J41" s="9">
        <v>145</v>
      </c>
      <c r="K41" s="9">
        <v>335</v>
      </c>
      <c r="L41" s="9">
        <f t="shared" si="3"/>
        <v>3015</v>
      </c>
      <c r="M41" s="10" t="s">
        <v>16</v>
      </c>
      <c r="N41" s="5"/>
      <c r="O41" s="5"/>
      <c r="P41" s="5"/>
    </row>
    <row r="42" spans="1:16" s="1" customFormat="1" ht="179.25" customHeight="1">
      <c r="A42"/>
      <c r="B42" s="15">
        <v>180165</v>
      </c>
      <c r="C42" s="7" t="s">
        <v>142</v>
      </c>
      <c r="D42" s="7" t="s">
        <v>143</v>
      </c>
      <c r="E42" s="7" t="s">
        <v>113</v>
      </c>
      <c r="F42" s="7" t="s">
        <v>12</v>
      </c>
      <c r="G42" s="7" t="s">
        <v>35</v>
      </c>
      <c r="H42" s="8" t="s">
        <v>114</v>
      </c>
      <c r="I42" s="6">
        <v>17</v>
      </c>
      <c r="J42" s="9">
        <v>44.5</v>
      </c>
      <c r="K42" s="9">
        <v>99</v>
      </c>
      <c r="L42" s="9">
        <f t="shared" si="3"/>
        <v>1683</v>
      </c>
      <c r="M42" s="10" t="s">
        <v>16</v>
      </c>
      <c r="N42" s="5"/>
      <c r="O42" s="5"/>
      <c r="P42" s="5"/>
    </row>
    <row r="43" spans="1:16" s="1" customFormat="1" ht="179.25" customHeight="1">
      <c r="A43"/>
      <c r="B43" s="15">
        <v>180166</v>
      </c>
      <c r="C43" s="7" t="s">
        <v>59</v>
      </c>
      <c r="D43" s="7" t="s">
        <v>60</v>
      </c>
      <c r="E43" s="7" t="s">
        <v>113</v>
      </c>
      <c r="F43" s="7" t="s">
        <v>12</v>
      </c>
      <c r="G43" s="7" t="s">
        <v>35</v>
      </c>
      <c r="H43" s="8" t="s">
        <v>114</v>
      </c>
      <c r="I43" s="6">
        <v>16</v>
      </c>
      <c r="J43" s="9">
        <v>164</v>
      </c>
      <c r="K43" s="9">
        <f>J43*2.1</f>
        <v>344.40000000000003</v>
      </c>
      <c r="L43" s="9">
        <f t="shared" si="3"/>
        <v>5510.4000000000005</v>
      </c>
      <c r="M43" s="10" t="s">
        <v>16</v>
      </c>
      <c r="N43" s="5"/>
      <c r="O43" s="5"/>
      <c r="P43" s="5"/>
    </row>
    <row r="44" spans="1:16" s="1" customFormat="1" ht="179.25" customHeight="1">
      <c r="A44"/>
      <c r="B44" s="15">
        <v>185620</v>
      </c>
      <c r="C44" s="7" t="s">
        <v>104</v>
      </c>
      <c r="D44" s="7" t="s">
        <v>148</v>
      </c>
      <c r="E44" s="7" t="s">
        <v>126</v>
      </c>
      <c r="F44" s="7" t="s">
        <v>12</v>
      </c>
      <c r="G44" s="7" t="s">
        <v>35</v>
      </c>
      <c r="H44" s="8" t="s">
        <v>149</v>
      </c>
      <c r="I44" s="6">
        <v>15</v>
      </c>
      <c r="J44" s="9">
        <v>41</v>
      </c>
      <c r="K44" s="9">
        <v>94</v>
      </c>
      <c r="L44" s="9">
        <f t="shared" si="3"/>
        <v>1410</v>
      </c>
      <c r="M44" s="10" t="s">
        <v>151</v>
      </c>
      <c r="N44" s="5"/>
      <c r="O44" s="5"/>
      <c r="P44" s="5"/>
    </row>
    <row r="45" spans="1:16" s="1" customFormat="1" ht="179.25" customHeight="1">
      <c r="A45"/>
      <c r="B45" s="15">
        <v>184704</v>
      </c>
      <c r="C45" s="7" t="s">
        <v>164</v>
      </c>
      <c r="D45" s="7" t="s">
        <v>165</v>
      </c>
      <c r="E45" s="7" t="s">
        <v>122</v>
      </c>
      <c r="F45" s="7" t="s">
        <v>12</v>
      </c>
      <c r="G45" s="7" t="s">
        <v>124</v>
      </c>
      <c r="H45" s="8" t="s">
        <v>123</v>
      </c>
      <c r="I45" s="6">
        <v>17</v>
      </c>
      <c r="J45" s="9">
        <v>50</v>
      </c>
      <c r="K45" s="9">
        <v>115</v>
      </c>
      <c r="L45" s="9">
        <f t="shared" si="3"/>
        <v>1955</v>
      </c>
      <c r="M45" s="10" t="s">
        <v>151</v>
      </c>
      <c r="N45" s="5"/>
      <c r="O45" s="5"/>
      <c r="P45" s="5"/>
    </row>
    <row r="46" spans="1:16" s="1" customFormat="1" ht="179.25" customHeight="1">
      <c r="A46"/>
      <c r="B46" s="15">
        <v>241688</v>
      </c>
      <c r="C46" s="7" t="s">
        <v>156</v>
      </c>
      <c r="D46" s="7" t="s">
        <v>166</v>
      </c>
      <c r="E46" s="7" t="s">
        <v>167</v>
      </c>
      <c r="F46" s="7" t="s">
        <v>12</v>
      </c>
      <c r="G46" s="7" t="s">
        <v>61</v>
      </c>
      <c r="H46" s="8" t="s">
        <v>168</v>
      </c>
      <c r="I46" s="6">
        <v>33</v>
      </c>
      <c r="J46" s="9">
        <v>80</v>
      </c>
      <c r="K46" s="9">
        <v>184</v>
      </c>
      <c r="L46" s="9">
        <f t="shared" si="3"/>
        <v>6072</v>
      </c>
      <c r="M46" s="10" t="s">
        <v>16</v>
      </c>
      <c r="N46" s="5"/>
      <c r="O46" s="5"/>
      <c r="P46" s="5"/>
    </row>
    <row r="47" spans="1:16" s="1" customFormat="1" ht="179.25" customHeight="1">
      <c r="A47"/>
      <c r="B47" s="15">
        <v>243100</v>
      </c>
      <c r="C47" s="7" t="s">
        <v>169</v>
      </c>
      <c r="D47" s="7" t="s">
        <v>170</v>
      </c>
      <c r="E47" s="7" t="s">
        <v>9</v>
      </c>
      <c r="F47" s="7" t="s">
        <v>12</v>
      </c>
      <c r="G47" s="7" t="s">
        <v>124</v>
      </c>
      <c r="H47" s="8" t="s">
        <v>5</v>
      </c>
      <c r="I47" s="6">
        <v>111</v>
      </c>
      <c r="J47" s="9">
        <v>89</v>
      </c>
      <c r="K47" s="9">
        <v>200</v>
      </c>
      <c r="L47" s="9">
        <f t="shared" si="3"/>
        <v>22200</v>
      </c>
      <c r="M47" s="10" t="s">
        <v>16</v>
      </c>
      <c r="N47" s="5"/>
      <c r="O47" s="5"/>
      <c r="P47" s="5"/>
    </row>
    <row r="48" spans="1:16" s="1" customFormat="1" ht="179.25" customHeight="1">
      <c r="A48"/>
      <c r="B48" s="15">
        <v>243102</v>
      </c>
      <c r="C48" s="7" t="s">
        <v>129</v>
      </c>
      <c r="D48" s="7" t="s">
        <v>171</v>
      </c>
      <c r="E48" s="7" t="s">
        <v>9</v>
      </c>
      <c r="F48" s="7" t="s">
        <v>12</v>
      </c>
      <c r="G48" s="7" t="s">
        <v>124</v>
      </c>
      <c r="H48" s="8" t="s">
        <v>5</v>
      </c>
      <c r="I48" s="6">
        <v>26</v>
      </c>
      <c r="J48" s="9">
        <v>184</v>
      </c>
      <c r="K48" s="9">
        <v>420</v>
      </c>
      <c r="L48" s="9">
        <f t="shared" si="3"/>
        <v>10920</v>
      </c>
      <c r="M48" s="10" t="s">
        <v>16</v>
      </c>
      <c r="N48" s="5"/>
      <c r="O48" s="5"/>
      <c r="P48" s="5"/>
    </row>
    <row r="49" spans="1:16" s="1" customFormat="1" ht="179.25" customHeight="1">
      <c r="A49"/>
      <c r="B49" s="15">
        <v>243103</v>
      </c>
      <c r="C49" s="7" t="s">
        <v>172</v>
      </c>
      <c r="D49" s="7" t="s">
        <v>173</v>
      </c>
      <c r="E49" s="7" t="s">
        <v>9</v>
      </c>
      <c r="F49" s="7" t="s">
        <v>12</v>
      </c>
      <c r="G49" s="7" t="s">
        <v>124</v>
      </c>
      <c r="H49" s="8" t="s">
        <v>5</v>
      </c>
      <c r="I49" s="6">
        <v>34</v>
      </c>
      <c r="J49" s="9">
        <v>236</v>
      </c>
      <c r="K49" s="9">
        <v>535</v>
      </c>
      <c r="L49" s="9">
        <f t="shared" si="3"/>
        <v>18190</v>
      </c>
      <c r="M49" s="10" t="s">
        <v>16</v>
      </c>
      <c r="N49" s="5"/>
      <c r="O49" s="5"/>
      <c r="P49" s="5"/>
    </row>
    <row r="50" spans="1:16" s="1" customFormat="1" ht="179.25" customHeight="1">
      <c r="A50"/>
      <c r="B50" s="15">
        <v>608760</v>
      </c>
      <c r="C50" s="7" t="s">
        <v>129</v>
      </c>
      <c r="D50" s="7" t="s">
        <v>174</v>
      </c>
      <c r="E50" s="7" t="s">
        <v>77</v>
      </c>
      <c r="F50" s="7" t="s">
        <v>12</v>
      </c>
      <c r="G50" s="7" t="s">
        <v>175</v>
      </c>
      <c r="H50" s="8" t="s">
        <v>24</v>
      </c>
      <c r="I50" s="6">
        <v>33</v>
      </c>
      <c r="J50" s="9">
        <v>96.5</v>
      </c>
      <c r="K50" s="9">
        <v>220</v>
      </c>
      <c r="L50" s="9">
        <f t="shared" si="3"/>
        <v>7260</v>
      </c>
      <c r="M50" s="10" t="s">
        <v>16</v>
      </c>
      <c r="N50" s="5"/>
      <c r="O50" s="5"/>
      <c r="P50" s="5"/>
    </row>
    <row r="51" spans="1:16" s="1" customFormat="1" ht="179.25" customHeight="1">
      <c r="A51"/>
      <c r="B51" s="15">
        <v>608764</v>
      </c>
      <c r="C51" s="7" t="s">
        <v>104</v>
      </c>
      <c r="D51" s="7" t="s">
        <v>176</v>
      </c>
      <c r="E51" s="7" t="s">
        <v>77</v>
      </c>
      <c r="F51" s="7" t="s">
        <v>12</v>
      </c>
      <c r="G51" s="7" t="s">
        <v>175</v>
      </c>
      <c r="H51" s="8" t="s">
        <v>24</v>
      </c>
      <c r="I51" s="6">
        <v>22</v>
      </c>
      <c r="J51" s="9">
        <v>92</v>
      </c>
      <c r="K51" s="9">
        <v>210</v>
      </c>
      <c r="L51" s="9">
        <f t="shared" si="3"/>
        <v>4620</v>
      </c>
      <c r="M51" s="10" t="s">
        <v>16</v>
      </c>
      <c r="N51" s="5"/>
      <c r="O51" s="5"/>
      <c r="P51" s="5"/>
    </row>
    <row r="52" spans="1:16" s="1" customFormat="1" ht="179.25" customHeight="1">
      <c r="A52"/>
      <c r="B52" s="15">
        <v>608765</v>
      </c>
      <c r="C52" s="7" t="s">
        <v>104</v>
      </c>
      <c r="D52" s="7" t="s">
        <v>177</v>
      </c>
      <c r="E52" s="7" t="s">
        <v>77</v>
      </c>
      <c r="F52" s="7" t="s">
        <v>12</v>
      </c>
      <c r="G52" s="7" t="s">
        <v>175</v>
      </c>
      <c r="H52" s="8" t="s">
        <v>24</v>
      </c>
      <c r="I52" s="6">
        <v>114</v>
      </c>
      <c r="J52" s="9">
        <v>100</v>
      </c>
      <c r="K52" s="9">
        <v>230</v>
      </c>
      <c r="L52" s="9">
        <f t="shared" si="3"/>
        <v>26220</v>
      </c>
      <c r="M52" s="10" t="s">
        <v>16</v>
      </c>
      <c r="N52" s="5"/>
      <c r="O52" s="5"/>
      <c r="P52" s="5"/>
    </row>
    <row r="53" spans="1:16" s="1" customFormat="1" ht="179.25" customHeight="1">
      <c r="A53"/>
      <c r="B53" s="15">
        <v>185621</v>
      </c>
      <c r="C53" s="7" t="s">
        <v>104</v>
      </c>
      <c r="D53" s="7" t="s">
        <v>150</v>
      </c>
      <c r="E53" s="7" t="s">
        <v>126</v>
      </c>
      <c r="F53" s="7" t="s">
        <v>12</v>
      </c>
      <c r="G53" s="7" t="s">
        <v>35</v>
      </c>
      <c r="H53" s="8" t="s">
        <v>149</v>
      </c>
      <c r="I53" s="6">
        <v>32</v>
      </c>
      <c r="J53" s="9">
        <v>39.5</v>
      </c>
      <c r="K53" s="9">
        <v>91</v>
      </c>
      <c r="L53" s="9">
        <f t="shared" si="3"/>
        <v>2912</v>
      </c>
      <c r="M53" s="10" t="s">
        <v>151</v>
      </c>
      <c r="N53" s="5"/>
      <c r="O53" s="5"/>
      <c r="P53" s="5"/>
    </row>
    <row r="54" spans="1:16" s="1" customFormat="1" ht="179.25" customHeight="1">
      <c r="A54"/>
      <c r="B54" s="15">
        <v>185622</v>
      </c>
      <c r="C54" s="7" t="s">
        <v>104</v>
      </c>
      <c r="D54" s="7" t="s">
        <v>152</v>
      </c>
      <c r="E54" s="7" t="s">
        <v>126</v>
      </c>
      <c r="F54" s="7" t="s">
        <v>12</v>
      </c>
      <c r="G54" s="7" t="s">
        <v>35</v>
      </c>
      <c r="H54" s="8" t="s">
        <v>149</v>
      </c>
      <c r="I54" s="6">
        <v>24</v>
      </c>
      <c r="J54" s="9">
        <v>28.5</v>
      </c>
      <c r="K54" s="9">
        <v>65</v>
      </c>
      <c r="L54" s="9">
        <f t="shared" si="3"/>
        <v>1560</v>
      </c>
      <c r="M54" s="10" t="s">
        <v>151</v>
      </c>
      <c r="N54" s="5"/>
      <c r="O54" s="5"/>
      <c r="P54" s="5"/>
    </row>
    <row r="55" spans="1:16" s="1" customFormat="1" ht="179.25" customHeight="1">
      <c r="A55"/>
      <c r="B55" s="15">
        <v>241700</v>
      </c>
      <c r="C55" s="7" t="s">
        <v>104</v>
      </c>
      <c r="D55" s="7" t="s">
        <v>153</v>
      </c>
      <c r="E55" s="7" t="s">
        <v>122</v>
      </c>
      <c r="F55" s="7" t="s">
        <v>12</v>
      </c>
      <c r="G55" s="7" t="s">
        <v>124</v>
      </c>
      <c r="H55" s="8" t="s">
        <v>123</v>
      </c>
      <c r="I55" s="6">
        <v>7</v>
      </c>
      <c r="J55" s="9">
        <v>139.5</v>
      </c>
      <c r="K55" s="9">
        <v>310</v>
      </c>
      <c r="L55" s="9">
        <f t="shared" si="3"/>
        <v>2170</v>
      </c>
      <c r="M55" s="10" t="s">
        <v>151</v>
      </c>
      <c r="N55" s="5"/>
      <c r="O55" s="5"/>
      <c r="P55" s="5"/>
    </row>
    <row r="56" spans="1:16" s="1" customFormat="1" ht="179.25" customHeight="1">
      <c r="A56"/>
      <c r="B56" s="15">
        <v>242150</v>
      </c>
      <c r="C56" s="7" t="s">
        <v>144</v>
      </c>
      <c r="D56" s="7" t="s">
        <v>154</v>
      </c>
      <c r="E56" s="7" t="s">
        <v>9</v>
      </c>
      <c r="F56" s="7" t="s">
        <v>12</v>
      </c>
      <c r="G56" s="7" t="s">
        <v>124</v>
      </c>
      <c r="H56" s="8" t="s">
        <v>5</v>
      </c>
      <c r="I56" s="6">
        <v>2</v>
      </c>
      <c r="J56" s="9">
        <v>272</v>
      </c>
      <c r="K56" s="9">
        <v>560</v>
      </c>
      <c r="L56" s="9">
        <f t="shared" si="3"/>
        <v>1120</v>
      </c>
      <c r="M56" s="10" t="s">
        <v>16</v>
      </c>
      <c r="N56" s="5"/>
      <c r="O56" s="5"/>
      <c r="P56" s="5"/>
    </row>
    <row r="57" spans="1:16" s="1" customFormat="1" ht="179.25" customHeight="1">
      <c r="A57"/>
      <c r="B57" s="15">
        <v>242151</v>
      </c>
      <c r="C57" s="7" t="s">
        <v>146</v>
      </c>
      <c r="D57" s="7" t="s">
        <v>155</v>
      </c>
      <c r="E57" s="7" t="s">
        <v>122</v>
      </c>
      <c r="F57" s="7" t="s">
        <v>12</v>
      </c>
      <c r="G57" s="7" t="s">
        <v>124</v>
      </c>
      <c r="H57" s="8" t="s">
        <v>123</v>
      </c>
      <c r="I57" s="6">
        <v>4</v>
      </c>
      <c r="J57" s="9">
        <v>294</v>
      </c>
      <c r="K57" s="9">
        <v>590</v>
      </c>
      <c r="L57" s="9">
        <f t="shared" si="3"/>
        <v>2360</v>
      </c>
      <c r="M57" s="10" t="s">
        <v>16</v>
      </c>
      <c r="N57" s="5"/>
      <c r="O57" s="5"/>
      <c r="P57" s="5"/>
    </row>
    <row r="58" spans="1:16" s="1" customFormat="1" ht="179.25" customHeight="1">
      <c r="A58"/>
      <c r="B58" s="15">
        <v>241687</v>
      </c>
      <c r="C58" s="7" t="s">
        <v>59</v>
      </c>
      <c r="D58" s="7" t="s">
        <v>58</v>
      </c>
      <c r="E58" s="7" t="s">
        <v>9</v>
      </c>
      <c r="F58" s="7" t="s">
        <v>12</v>
      </c>
      <c r="G58" s="7" t="s">
        <v>61</v>
      </c>
      <c r="H58" s="8" t="s">
        <v>5</v>
      </c>
      <c r="I58" s="6">
        <v>5</v>
      </c>
      <c r="J58" s="9">
        <v>114</v>
      </c>
      <c r="K58" s="9">
        <f t="shared" ref="K58:K65" si="4">J58*2.1</f>
        <v>239.4</v>
      </c>
      <c r="L58" s="9">
        <f t="shared" si="3"/>
        <v>1197</v>
      </c>
      <c r="M58" s="10" t="s">
        <v>20</v>
      </c>
      <c r="N58" s="5"/>
      <c r="O58" s="5"/>
      <c r="P58" s="5"/>
    </row>
    <row r="59" spans="1:16" s="1" customFormat="1" ht="179.25" customHeight="1">
      <c r="A59"/>
      <c r="B59" s="15">
        <v>173735</v>
      </c>
      <c r="C59" s="7" t="s">
        <v>62</v>
      </c>
      <c r="D59" s="7" t="s">
        <v>63</v>
      </c>
      <c r="E59" s="7" t="s">
        <v>115</v>
      </c>
      <c r="F59" s="7" t="s">
        <v>12</v>
      </c>
      <c r="G59" s="7" t="s">
        <v>14</v>
      </c>
      <c r="H59" s="8" t="s">
        <v>116</v>
      </c>
      <c r="I59" s="6">
        <v>2</v>
      </c>
      <c r="J59" s="9">
        <v>84</v>
      </c>
      <c r="K59" s="9">
        <f t="shared" si="4"/>
        <v>176.4</v>
      </c>
      <c r="L59" s="9">
        <f t="shared" si="3"/>
        <v>352.8</v>
      </c>
      <c r="M59" s="10" t="s">
        <v>20</v>
      </c>
      <c r="N59" s="5"/>
      <c r="O59" s="5"/>
      <c r="P59" s="5"/>
    </row>
    <row r="60" spans="1:16" s="1" customFormat="1" ht="179.25" customHeight="1">
      <c r="A60"/>
      <c r="B60" s="15">
        <v>178100</v>
      </c>
      <c r="C60" s="7" t="s">
        <v>52</v>
      </c>
      <c r="D60" s="7" t="s">
        <v>64</v>
      </c>
      <c r="E60" s="7" t="s">
        <v>117</v>
      </c>
      <c r="F60" s="7" t="s">
        <v>12</v>
      </c>
      <c r="G60" s="7" t="s">
        <v>61</v>
      </c>
      <c r="H60" s="8" t="s">
        <v>118</v>
      </c>
      <c r="I60" s="6">
        <v>22</v>
      </c>
      <c r="J60" s="9">
        <v>85</v>
      </c>
      <c r="K60" s="9">
        <f t="shared" si="4"/>
        <v>178.5</v>
      </c>
      <c r="L60" s="9">
        <f t="shared" si="3"/>
        <v>3927</v>
      </c>
      <c r="M60" s="10" t="s">
        <v>20</v>
      </c>
      <c r="N60" s="5"/>
      <c r="O60" s="5"/>
      <c r="P60" s="5"/>
    </row>
    <row r="61" spans="1:16" s="1" customFormat="1" ht="179.25" customHeight="1">
      <c r="A61"/>
      <c r="B61" s="15">
        <v>178101</v>
      </c>
      <c r="C61" s="7" t="s">
        <v>52</v>
      </c>
      <c r="D61" s="7" t="s">
        <v>63</v>
      </c>
      <c r="E61" s="7" t="s">
        <v>119</v>
      </c>
      <c r="F61" s="7" t="s">
        <v>12</v>
      </c>
      <c r="G61" s="7" t="s">
        <v>61</v>
      </c>
      <c r="H61" s="8" t="s">
        <v>120</v>
      </c>
      <c r="I61" s="6">
        <v>31</v>
      </c>
      <c r="J61" s="9">
        <v>94</v>
      </c>
      <c r="K61" s="9">
        <f t="shared" si="4"/>
        <v>197.4</v>
      </c>
      <c r="L61" s="9">
        <f t="shared" si="3"/>
        <v>6119.4000000000005</v>
      </c>
      <c r="M61" s="10" t="s">
        <v>20</v>
      </c>
      <c r="N61" s="5"/>
      <c r="O61" s="5"/>
      <c r="P61" s="5"/>
    </row>
    <row r="62" spans="1:16" s="1" customFormat="1" ht="179.25" customHeight="1">
      <c r="A62" s="6"/>
      <c r="B62" s="15">
        <v>178103</v>
      </c>
      <c r="C62" s="7" t="s">
        <v>52</v>
      </c>
      <c r="D62" s="7" t="s">
        <v>67</v>
      </c>
      <c r="E62" s="7" t="s">
        <v>121</v>
      </c>
      <c r="F62" s="7" t="s">
        <v>12</v>
      </c>
      <c r="G62" s="7" t="s">
        <v>61</v>
      </c>
      <c r="H62" s="8" t="s">
        <v>120</v>
      </c>
      <c r="I62" s="6">
        <v>65</v>
      </c>
      <c r="J62" s="9">
        <v>97</v>
      </c>
      <c r="K62" s="9">
        <f t="shared" si="4"/>
        <v>203.70000000000002</v>
      </c>
      <c r="L62" s="9">
        <f t="shared" si="3"/>
        <v>13240.500000000002</v>
      </c>
      <c r="M62" s="10" t="s">
        <v>20</v>
      </c>
      <c r="N62" s="5"/>
      <c r="O62" s="5"/>
      <c r="P62" s="5"/>
    </row>
    <row r="63" spans="1:16" s="1" customFormat="1" ht="179.25" customHeight="1">
      <c r="A63" s="6"/>
      <c r="B63" s="15">
        <v>173732</v>
      </c>
      <c r="C63" s="7" t="s">
        <v>52</v>
      </c>
      <c r="D63" s="7" t="s">
        <v>54</v>
      </c>
      <c r="E63" s="7" t="s">
        <v>19</v>
      </c>
      <c r="F63" s="7" t="s">
        <v>12</v>
      </c>
      <c r="G63" s="7" t="s">
        <v>14</v>
      </c>
      <c r="H63" s="8" t="s">
        <v>51</v>
      </c>
      <c r="I63" s="6">
        <v>2</v>
      </c>
      <c r="J63" s="9">
        <v>65</v>
      </c>
      <c r="K63" s="9">
        <f t="shared" si="4"/>
        <v>136.5</v>
      </c>
      <c r="L63" s="9">
        <f t="shared" si="3"/>
        <v>273</v>
      </c>
      <c r="M63" s="10" t="s">
        <v>20</v>
      </c>
      <c r="N63" s="5"/>
      <c r="O63" s="5"/>
      <c r="P63" s="5"/>
    </row>
    <row r="64" spans="1:16" s="1" customFormat="1" ht="179.25" customHeight="1">
      <c r="A64" s="6"/>
      <c r="B64" s="15">
        <v>173740</v>
      </c>
      <c r="C64" s="7" t="s">
        <v>68</v>
      </c>
      <c r="D64" s="7" t="s">
        <v>54</v>
      </c>
      <c r="E64" s="7" t="s">
        <v>69</v>
      </c>
      <c r="F64" s="7" t="s">
        <v>12</v>
      </c>
      <c r="G64" s="7" t="s">
        <v>14</v>
      </c>
      <c r="H64" s="8" t="s">
        <v>70</v>
      </c>
      <c r="I64" s="6">
        <v>3</v>
      </c>
      <c r="J64" s="9">
        <v>69</v>
      </c>
      <c r="K64" s="9">
        <f t="shared" si="4"/>
        <v>144.9</v>
      </c>
      <c r="L64" s="9">
        <f t="shared" si="3"/>
        <v>434.70000000000005</v>
      </c>
      <c r="M64" s="10" t="s">
        <v>20</v>
      </c>
      <c r="N64" s="5"/>
      <c r="O64" s="5"/>
      <c r="P64" s="5"/>
    </row>
    <row r="65" spans="1:16" s="1" customFormat="1" ht="179.25" customHeight="1">
      <c r="A65"/>
      <c r="B65" s="15">
        <v>242102</v>
      </c>
      <c r="C65" s="7" t="s">
        <v>47</v>
      </c>
      <c r="D65" s="7" t="s">
        <v>73</v>
      </c>
      <c r="E65" s="7" t="s">
        <v>48</v>
      </c>
      <c r="F65" s="7" t="s">
        <v>12</v>
      </c>
      <c r="G65" s="7" t="s">
        <v>40</v>
      </c>
      <c r="H65" s="8" t="s">
        <v>49</v>
      </c>
      <c r="I65" s="6">
        <v>15</v>
      </c>
      <c r="J65" s="9">
        <v>41.5</v>
      </c>
      <c r="K65" s="9">
        <f t="shared" si="4"/>
        <v>87.15</v>
      </c>
      <c r="L65" s="9">
        <f t="shared" si="3"/>
        <v>1307.25</v>
      </c>
      <c r="M65" s="10" t="s">
        <v>20</v>
      </c>
      <c r="N65" s="5"/>
      <c r="O65" s="5"/>
      <c r="P65" s="5"/>
    </row>
    <row r="66" spans="1:16" s="1" customFormat="1" ht="179.25" customHeight="1">
      <c r="A66"/>
      <c r="B66" s="15">
        <v>970812</v>
      </c>
      <c r="C66" s="7" t="s">
        <v>47</v>
      </c>
      <c r="D66" s="7" t="s">
        <v>74</v>
      </c>
      <c r="E66" s="7" t="s">
        <v>122</v>
      </c>
      <c r="F66" s="7" t="s">
        <v>12</v>
      </c>
      <c r="G66" s="7" t="s">
        <v>35</v>
      </c>
      <c r="H66" s="8" t="s">
        <v>123</v>
      </c>
      <c r="I66" s="6">
        <v>11</v>
      </c>
      <c r="J66" s="9">
        <v>108</v>
      </c>
      <c r="K66" s="9">
        <v>230</v>
      </c>
      <c r="L66" s="9">
        <f t="shared" si="3"/>
        <v>2530</v>
      </c>
      <c r="M66" s="10" t="s">
        <v>16</v>
      </c>
      <c r="N66" s="5"/>
      <c r="O66" s="5"/>
      <c r="P66" s="5"/>
    </row>
    <row r="67" spans="1:16" s="1" customFormat="1" ht="179.25" customHeight="1">
      <c r="A67"/>
      <c r="B67" s="15">
        <v>970813</v>
      </c>
      <c r="C67" s="7" t="s">
        <v>156</v>
      </c>
      <c r="D67" s="7" t="s">
        <v>157</v>
      </c>
      <c r="E67" s="7" t="s">
        <v>122</v>
      </c>
      <c r="F67" s="7" t="s">
        <v>12</v>
      </c>
      <c r="G67" s="7" t="s">
        <v>35</v>
      </c>
      <c r="H67" s="8" t="s">
        <v>123</v>
      </c>
      <c r="I67" s="6">
        <v>3</v>
      </c>
      <c r="J67" s="9">
        <v>100</v>
      </c>
      <c r="K67" s="9">
        <v>230</v>
      </c>
      <c r="L67" s="9">
        <f t="shared" si="3"/>
        <v>690</v>
      </c>
      <c r="M67" s="10" t="s">
        <v>151</v>
      </c>
      <c r="N67" s="5"/>
      <c r="O67" s="5"/>
      <c r="P67" s="5"/>
    </row>
    <row r="68" spans="1:16" s="1" customFormat="1" ht="179.25" customHeight="1">
      <c r="A68"/>
      <c r="B68" s="15">
        <v>970814</v>
      </c>
      <c r="C68" s="7" t="s">
        <v>129</v>
      </c>
      <c r="D68" s="7" t="s">
        <v>158</v>
      </c>
      <c r="E68" s="7" t="s">
        <v>9</v>
      </c>
      <c r="F68" s="7" t="s">
        <v>12</v>
      </c>
      <c r="G68" s="7" t="s">
        <v>35</v>
      </c>
      <c r="H68" s="8" t="s">
        <v>5</v>
      </c>
      <c r="I68" s="6">
        <v>5</v>
      </c>
      <c r="J68" s="9">
        <v>108</v>
      </c>
      <c r="K68" s="9">
        <v>245</v>
      </c>
      <c r="L68" s="9">
        <f t="shared" si="3"/>
        <v>1225</v>
      </c>
      <c r="M68" s="10" t="s">
        <v>151</v>
      </c>
      <c r="N68" s="5"/>
      <c r="O68" s="5"/>
      <c r="P68" s="5"/>
    </row>
    <row r="69" spans="1:16" s="1" customFormat="1" ht="179.25" customHeight="1">
      <c r="A69"/>
      <c r="B69" s="15">
        <v>970815</v>
      </c>
      <c r="C69" s="7" t="s">
        <v>125</v>
      </c>
      <c r="D69" s="7" t="s">
        <v>159</v>
      </c>
      <c r="E69" s="7" t="s">
        <v>122</v>
      </c>
      <c r="F69" s="7" t="s">
        <v>12</v>
      </c>
      <c r="G69" s="7" t="s">
        <v>35</v>
      </c>
      <c r="H69" s="8" t="s">
        <v>123</v>
      </c>
      <c r="I69" s="6">
        <v>6</v>
      </c>
      <c r="J69" s="9">
        <v>113</v>
      </c>
      <c r="K69" s="9">
        <v>260</v>
      </c>
      <c r="L69" s="9">
        <f t="shared" si="3"/>
        <v>1560</v>
      </c>
      <c r="M69" s="10" t="s">
        <v>151</v>
      </c>
      <c r="N69" s="5"/>
      <c r="O69" s="5"/>
      <c r="P69" s="5"/>
    </row>
    <row r="70" spans="1:16" s="1" customFormat="1" ht="179.25" customHeight="1">
      <c r="A70"/>
      <c r="B70" s="15">
        <v>970816</v>
      </c>
      <c r="C70" s="7" t="s">
        <v>160</v>
      </c>
      <c r="D70" s="7" t="s">
        <v>161</v>
      </c>
      <c r="E70" s="7" t="s">
        <v>9</v>
      </c>
      <c r="F70" s="7" t="s">
        <v>12</v>
      </c>
      <c r="G70" s="7" t="s">
        <v>35</v>
      </c>
      <c r="H70" s="8" t="s">
        <v>5</v>
      </c>
      <c r="I70" s="6">
        <v>23</v>
      </c>
      <c r="J70" s="9">
        <v>97</v>
      </c>
      <c r="K70" s="9">
        <v>220</v>
      </c>
      <c r="L70" s="9">
        <f t="shared" si="3"/>
        <v>5060</v>
      </c>
      <c r="M70" s="10" t="s">
        <v>151</v>
      </c>
      <c r="N70" s="5"/>
      <c r="O70" s="5"/>
      <c r="P70" s="5"/>
    </row>
    <row r="71" spans="1:16" s="1" customFormat="1" ht="179.25" customHeight="1">
      <c r="A71"/>
      <c r="B71" s="15">
        <v>970817</v>
      </c>
      <c r="C71" s="7" t="s">
        <v>162</v>
      </c>
      <c r="D71" s="7" t="s">
        <v>163</v>
      </c>
      <c r="E71" s="7" t="s">
        <v>9</v>
      </c>
      <c r="F71" s="7" t="s">
        <v>12</v>
      </c>
      <c r="G71" s="7" t="s">
        <v>35</v>
      </c>
      <c r="H71" s="8" t="s">
        <v>5</v>
      </c>
      <c r="I71" s="6">
        <v>12</v>
      </c>
      <c r="J71" s="9">
        <v>97</v>
      </c>
      <c r="K71" s="9">
        <v>220</v>
      </c>
      <c r="L71" s="9">
        <f t="shared" si="3"/>
        <v>2640</v>
      </c>
      <c r="M71" s="10" t="s">
        <v>151</v>
      </c>
      <c r="N71" s="5"/>
      <c r="O71" s="5"/>
      <c r="P71" s="5"/>
    </row>
    <row r="72" spans="1:16" s="1" customFormat="1" ht="179.25" customHeight="1">
      <c r="A72"/>
      <c r="B72" s="15">
        <v>178102</v>
      </c>
      <c r="C72" s="7" t="s">
        <v>52</v>
      </c>
      <c r="D72" s="7" t="s">
        <v>75</v>
      </c>
      <c r="E72" s="7" t="s">
        <v>65</v>
      </c>
      <c r="F72" s="7" t="s">
        <v>12</v>
      </c>
      <c r="G72" s="7" t="s">
        <v>40</v>
      </c>
      <c r="H72" s="8" t="s">
        <v>66</v>
      </c>
      <c r="I72" s="6">
        <v>5</v>
      </c>
      <c r="J72" s="9">
        <v>67</v>
      </c>
      <c r="K72" s="9">
        <f>J72*2.1</f>
        <v>140.70000000000002</v>
      </c>
      <c r="L72" s="9">
        <f t="shared" si="3"/>
        <v>703.50000000000011</v>
      </c>
      <c r="M72" s="10" t="s">
        <v>20</v>
      </c>
      <c r="N72" s="5"/>
      <c r="O72" s="5"/>
      <c r="P72" s="5"/>
    </row>
    <row r="73" spans="1:16" ht="15">
      <c r="A73" s="13"/>
      <c r="B73" s="13"/>
      <c r="C73" s="13"/>
      <c r="D73" s="13"/>
      <c r="E73" s="13"/>
      <c r="F73" s="13"/>
      <c r="G73" s="13"/>
      <c r="H73" s="13"/>
      <c r="I73" s="12">
        <f>SUM(I2:I72)</f>
        <v>2029</v>
      </c>
      <c r="J73" s="14">
        <f>SUM(J2:J72)</f>
        <v>8722.5</v>
      </c>
      <c r="K73" s="14">
        <f>SUM(K2:K72)</f>
        <v>18875.400000000001</v>
      </c>
      <c r="L73" s="14">
        <f>SUM(L2:L72)</f>
        <v>452388.6</v>
      </c>
      <c r="M73" s="13"/>
    </row>
    <row r="74" spans="1:16" s="1" customFormat="1" ht="179.25" customHeight="1">
      <c r="A74"/>
      <c r="B74" s="15"/>
      <c r="C74" s="7" t="s">
        <v>178</v>
      </c>
      <c r="D74" s="7"/>
      <c r="E74" s="7" t="s">
        <v>122</v>
      </c>
      <c r="F74" s="7" t="s">
        <v>12</v>
      </c>
      <c r="G74" s="7" t="s">
        <v>124</v>
      </c>
      <c r="H74" s="8" t="s">
        <v>123</v>
      </c>
      <c r="I74" s="6">
        <v>1000</v>
      </c>
      <c r="J74" s="9">
        <v>43</v>
      </c>
      <c r="K74" s="9">
        <v>90</v>
      </c>
      <c r="L74" s="9">
        <f>I74*K74</f>
        <v>90000</v>
      </c>
      <c r="M74" s="10" t="s">
        <v>16</v>
      </c>
      <c r="N74" s="5"/>
      <c r="O74" s="5"/>
      <c r="P74" s="5"/>
    </row>
    <row r="75" spans="1:16" s="1" customFormat="1" ht="179.25" customHeight="1">
      <c r="A75"/>
      <c r="B75" s="15"/>
      <c r="C75" s="7" t="s">
        <v>179</v>
      </c>
      <c r="D75" s="7"/>
      <c r="E75" s="7" t="s">
        <v>122</v>
      </c>
      <c r="F75" s="7" t="s">
        <v>12</v>
      </c>
      <c r="G75" s="7" t="s">
        <v>124</v>
      </c>
      <c r="H75" s="8" t="s">
        <v>123</v>
      </c>
      <c r="I75" s="6">
        <v>1100</v>
      </c>
      <c r="J75" s="9">
        <v>43</v>
      </c>
      <c r="K75" s="9">
        <v>90</v>
      </c>
      <c r="L75" s="9">
        <f>I75*K75</f>
        <v>99000</v>
      </c>
      <c r="M75" s="10" t="s">
        <v>16</v>
      </c>
      <c r="N75" s="5"/>
      <c r="O75" s="5"/>
      <c r="P75" s="5"/>
    </row>
    <row r="76" spans="1:16" ht="15">
      <c r="A76" s="13"/>
      <c r="B76" s="13"/>
      <c r="C76" s="13"/>
      <c r="D76" s="13"/>
      <c r="E76" s="13"/>
      <c r="F76" s="13"/>
      <c r="G76" s="13"/>
      <c r="H76" s="13"/>
      <c r="I76" s="12">
        <f>SUM(I74:I75)</f>
        <v>2100</v>
      </c>
      <c r="J76" s="14">
        <f>SUM(J74:J75)</f>
        <v>86</v>
      </c>
      <c r="K76" s="14">
        <f>SUM(K74:K75)</f>
        <v>180</v>
      </c>
      <c r="L76" s="14">
        <f>SUM(L74:L75)</f>
        <v>189000</v>
      </c>
      <c r="M76" s="13"/>
    </row>
  </sheetData>
  <autoFilter ref="A1:M73"/>
  <phoneticPr fontId="0" type="noConversion"/>
  <pageMargins left="0.19685039370078741" right="0.19685039370078741" top="0.19685039370078741" bottom="0.19685039370078741" header="0.31496062992125984" footer="0.31496062992125984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BAGS</vt:lpstr>
      <vt:lpstr>BAGS!Print_Titles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2018-10-12T09:57:00Z</cp:lastPrinted>
  <dcterms:created xsi:type="dcterms:W3CDTF">2018-10-02T09:49:11Z</dcterms:created>
  <dcterms:modified xsi:type="dcterms:W3CDTF">2019-07-19T08:28:18Z</dcterms:modified>
</cp:coreProperties>
</file>